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GEMSTAT\Externwebben\Externwebben 2022\Mallar\Nya externwebben-Månadsstatistik\"/>
    </mc:Choice>
  </mc:AlternateContent>
  <bookViews>
    <workbookView xWindow="0" yWindow="0" windowWidth="28800" windowHeight="11700" tabRatio="656"/>
  </bookViews>
  <sheets>
    <sheet name="Information" sheetId="8" r:id="rId1"/>
    <sheet name="Totalt, första ansökan" sheetId="1" r:id="rId2"/>
    <sheet name="Totalt, förlängningar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 EKB" sheetId="19" r:id="rId7"/>
    <sheet name="Medborgarskap, första ansök EKB" sheetId="20" r:id="rId8"/>
    <sheet name="Medborgarskap, förlängninga EKB" sheetId="21" r:id="rId9"/>
  </sheets>
  <definedNames>
    <definedName name="_xlnm.Print_Titles" localSheetId="8">'Medborgarskap, förlängninga EKB'!#REF!</definedName>
    <definedName name="_xlnm.Print_Titles" localSheetId="4">'Medborgarskap, förlängningar'!#REF!</definedName>
    <definedName name="_xlnm.Print_Titles" localSheetId="7">'Medborgarskap, första ansök EKB'!#REF!</definedName>
    <definedName name="_xlnm.Print_Titles" localSheetId="3">'Medborgarskap, första ansökan'!#REF!</definedName>
    <definedName name="_xlnm.Print_Titles" localSheetId="2">'Totalt, förlängningar'!#REF!</definedName>
    <definedName name="_xlnm.Print_Titles" localSheetId="6">'Totalt, förlängningar EKB'!#REF!</definedName>
    <definedName name="_xlnm.Print_Titles" localSheetId="1">'Totalt, första ansökan'!#REF!</definedName>
    <definedName name="_xlnm.Print_Titles" localSheetId="5">'Totalt, första ansökan EKB'!#REF!</definedName>
  </definedNames>
  <calcPr calcId="162913"/>
</workbook>
</file>

<file path=xl/calcChain.xml><?xml version="1.0" encoding="utf-8"?>
<calcChain xmlns="http://schemas.openxmlformats.org/spreadsheetml/2006/main">
  <c r="F3" i="21" l="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J3" i="1"/>
  <c r="J4" i="1"/>
  <c r="J5" i="1"/>
  <c r="J6" i="1"/>
  <c r="J7" i="1"/>
  <c r="J8" i="1"/>
  <c r="J9" i="1"/>
  <c r="J10" i="1"/>
  <c r="J11" i="1"/>
  <c r="J12" i="1"/>
  <c r="J13" i="1"/>
  <c r="J14" i="1"/>
  <c r="J15" i="1"/>
</calcChain>
</file>

<file path=xl/sharedStrings.xml><?xml version="1.0" encoding="utf-8"?>
<sst xmlns="http://schemas.openxmlformats.org/spreadsheetml/2006/main" count="398" uniqueCount="162">
  <si>
    <t>Totalt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</si>
  <si>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</si>
  <si>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</si>
  <si>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</si>
  <si>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</si>
  <si>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</si>
  <si>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</si>
  <si>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</si>
  <si>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</si>
  <si>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</si>
  <si>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</si>
  <si>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</si>
  <si>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</si>
  <si>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.</t>
  </si>
  <si>
    <t>AFGHANISTAN</t>
  </si>
  <si>
    <t>ALBANIEN</t>
  </si>
  <si>
    <t>ALGERIET</t>
  </si>
  <si>
    <t>ANGOLA</t>
  </si>
  <si>
    <t>ARGENTINA</t>
  </si>
  <si>
    <t>ARMENIEN</t>
  </si>
  <si>
    <t>AUSTRALIEN</t>
  </si>
  <si>
    <t>AZERBAJDZJAN</t>
  </si>
  <si>
    <t>BAHRAIN</t>
  </si>
  <si>
    <t>BANGLADESH</t>
  </si>
  <si>
    <t>BELARUS</t>
  </si>
  <si>
    <t>BELGIEN</t>
  </si>
  <si>
    <t>BOLIVIA</t>
  </si>
  <si>
    <t>BOSNIEN OCH HERCEGOVINA</t>
  </si>
  <si>
    <t>BRASILIEN</t>
  </si>
  <si>
    <t>BULGARIEN</t>
  </si>
  <si>
    <t>BURUNDI</t>
  </si>
  <si>
    <t>CENTRALAFRIKANSKA REPUBLIKEN</t>
  </si>
  <si>
    <t>CHILE</t>
  </si>
  <si>
    <t>COLOMBIA</t>
  </si>
  <si>
    <t>DEM REPUBLIKEN KONGO</t>
  </si>
  <si>
    <t>DJIBOUTI</t>
  </si>
  <si>
    <t>DOMINIKANSKA REPUBLIKEN</t>
  </si>
  <si>
    <t>EGYPTEN</t>
  </si>
  <si>
    <t>EL SALVADOR</t>
  </si>
  <si>
    <t>ELFENBENSKUSTEN</t>
  </si>
  <si>
    <t>ERITREA</t>
  </si>
  <si>
    <t>ETIOPIEN</t>
  </si>
  <si>
    <t>FILIPPINERNA</t>
  </si>
  <si>
    <t>FRANKRIKE</t>
  </si>
  <si>
    <t>GABON</t>
  </si>
  <si>
    <t>GAMBIA</t>
  </si>
  <si>
    <t>GEORGIEN</t>
  </si>
  <si>
    <t>GHANA</t>
  </si>
  <si>
    <t>GREKLAND</t>
  </si>
  <si>
    <t>GUINEA</t>
  </si>
  <si>
    <t>GUINEA BISSAU</t>
  </si>
  <si>
    <t>HONDURAS</t>
  </si>
  <si>
    <t>INDIEN</t>
  </si>
  <si>
    <t>IRAK</t>
  </si>
  <si>
    <t>IRAN</t>
  </si>
  <si>
    <t>ISRAEL</t>
  </si>
  <si>
    <t>ITALIEN</t>
  </si>
  <si>
    <t>JAPAN</t>
  </si>
  <si>
    <t>JEMEN</t>
  </si>
  <si>
    <t>JORDANIEN</t>
  </si>
  <si>
    <t>KAMERUN</t>
  </si>
  <si>
    <t>KANADA</t>
  </si>
  <si>
    <t>KAZAKSTAN</t>
  </si>
  <si>
    <t>KENYA</t>
  </si>
  <si>
    <t>KINA</t>
  </si>
  <si>
    <t>KIRGIZISTAN</t>
  </si>
  <si>
    <t>KONGO</t>
  </si>
  <si>
    <t>KOSOVO</t>
  </si>
  <si>
    <t>KUBA</t>
  </si>
  <si>
    <t>LIBANON</t>
  </si>
  <si>
    <t>LIBERIA</t>
  </si>
  <si>
    <t>LIBYEN</t>
  </si>
  <si>
    <t>MALAYSIA</t>
  </si>
  <si>
    <t>MALI</t>
  </si>
  <si>
    <t>MAROCKO</t>
  </si>
  <si>
    <t>MAURETANIEN</t>
  </si>
  <si>
    <t>MAURITIUS</t>
  </si>
  <si>
    <t>MEXIKO</t>
  </si>
  <si>
    <t>MOCAMBIQUE</t>
  </si>
  <si>
    <t>MOLDAVIEN</t>
  </si>
  <si>
    <t>MONGOLIET</t>
  </si>
  <si>
    <t>MONTENEGRO</t>
  </si>
  <si>
    <t>MYANMAR</t>
  </si>
  <si>
    <t>NAMIBIA</t>
  </si>
  <si>
    <t>NEPAL</t>
  </si>
  <si>
    <t>NICARAGUA</t>
  </si>
  <si>
    <t>NIGER</t>
  </si>
  <si>
    <t>NIGERIA</t>
  </si>
  <si>
    <t>NORDMAKEDONIEN</t>
  </si>
  <si>
    <t>OKÄNT</t>
  </si>
  <si>
    <t>PAKISTAN</t>
  </si>
  <si>
    <t>PALESTINA</t>
  </si>
  <si>
    <t>PERU</t>
  </si>
  <si>
    <t>POLEN</t>
  </si>
  <si>
    <t>RUMÄNIEN</t>
  </si>
  <si>
    <t>RWANDA</t>
  </si>
  <si>
    <t>RYSSLAND</t>
  </si>
  <si>
    <t>SAUDIARABIEN</t>
  </si>
  <si>
    <t>SENEGAL</t>
  </si>
  <si>
    <t>SERBIEN</t>
  </si>
  <si>
    <t>SIERRA LEONE</t>
  </si>
  <si>
    <t>SLOVAKIEN</t>
  </si>
  <si>
    <t>SOMALIA</t>
  </si>
  <si>
    <t>SPANIEN</t>
  </si>
  <si>
    <t>SRI LANKA</t>
  </si>
  <si>
    <t>STATSLÖS</t>
  </si>
  <si>
    <t>STORBRITANNIEN</t>
  </si>
  <si>
    <t>SUDAN</t>
  </si>
  <si>
    <t>SYDKOREA</t>
  </si>
  <si>
    <t>SYDSUDAN</t>
  </si>
  <si>
    <t>SYRIEN</t>
  </si>
  <si>
    <t>TADZJIKISTAN</t>
  </si>
  <si>
    <t>TANZANIA</t>
  </si>
  <si>
    <t>TCHAD</t>
  </si>
  <si>
    <t>THAILAND</t>
  </si>
  <si>
    <t>TOGO</t>
  </si>
  <si>
    <t>TUNISIEN</t>
  </si>
  <si>
    <t>TURKIET</t>
  </si>
  <si>
    <t>TURKMENISTAN</t>
  </si>
  <si>
    <t>TYSKLAND</t>
  </si>
  <si>
    <t>UGANDA</t>
  </si>
  <si>
    <t>UKRAINA</t>
  </si>
  <si>
    <t>UNDER UTREDNING</t>
  </si>
  <si>
    <t>UNGERN</t>
  </si>
  <si>
    <t>USA</t>
  </si>
  <si>
    <t>UZBEKISTAN</t>
  </si>
  <si>
    <t>VENEZUELA</t>
  </si>
  <si>
    <t>VIETNAM</t>
  </si>
  <si>
    <t>ZAMBIA</t>
  </si>
  <si>
    <t>ZIMBABWE</t>
  </si>
  <si>
    <t>Övriga</t>
  </si>
  <si>
    <t>År-Månad</t>
  </si>
  <si>
    <t>Medborgarskap</t>
  </si>
  <si>
    <t>BENIN</t>
  </si>
  <si>
    <t>Bifall</t>
  </si>
  <si>
    <t>Avslag</t>
  </si>
  <si>
    <t xml:space="preserve">Avgjorda asylärenden beslutade av Migrationsverket per månad under innevarande år, förstagångsärenden. </t>
  </si>
  <si>
    <t>BURKINA FASO</t>
  </si>
  <si>
    <t>DANMARK</t>
  </si>
  <si>
    <t>ECUADOR</t>
  </si>
  <si>
    <t>EKVATORIALGUINEA</t>
  </si>
  <si>
    <t>FÖRENADE ARABEMIRATEN</t>
  </si>
  <si>
    <t>GUATEMALA</t>
  </si>
  <si>
    <t>INDONESIEN</t>
  </si>
  <si>
    <t>JAMAICA</t>
  </si>
  <si>
    <t>KAP VERDE</t>
  </si>
  <si>
    <t>KUWAIT</t>
  </si>
  <si>
    <t>SYDAFRIKA</t>
  </si>
  <si>
    <t>TRINIDAD OCH TOBAGO</t>
  </si>
  <si>
    <t>ESWATINI</t>
  </si>
  <si>
    <t>Avgjorda asylärenden beslutade av Migrationsverket under innevarande år, förstagångsärenden uppdelat på medborgarskap, förlängningar.</t>
  </si>
  <si>
    <t>Handläggningstid, dagar</t>
  </si>
  <si>
    <t>Avgjorda asylärenden beslutade av Migrationsverket under innevarande år, förstagångsärenden uppdelat på medborgarskap, förstagångsärenden.</t>
  </si>
  <si>
    <t>Avgjorda asylärenden beslutade av Migrationsverket per månad under innevarande år, förlängningar.</t>
  </si>
  <si>
    <t xml:space="preserve">Avgjorda asylärenden rörande ensamkommande barn beslutade av Migrationsverket per månad under innevarande år, förstagångsärenden. </t>
  </si>
  <si>
    <t xml:space="preserve">Avgjorda asylärenden rörande ensamkommande barn beslutade av Migrationsverket per månad under innevarande år, förlängningar. </t>
  </si>
  <si>
    <t>Avgjorda asylärenden rörande ensamkommande barn beslutade av Migrationsverket under innevarande år, avslagsbeslut uppdelat på medborgarskap, förstagångsärenden.</t>
  </si>
  <si>
    <t>Avgjorda asylärenden rörande ensamkommande barn beslutade av Migrationsverket under innevarande år, avslagsbeslut uppdelat på medborgarskap, förlängningar.</t>
  </si>
  <si>
    <t>Dublinöverföringar</t>
  </si>
  <si>
    <t>OH/OT</t>
  </si>
  <si>
    <t>Bifallsandel, total</t>
  </si>
  <si>
    <t>Av- eller utvisning EU-land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</si>
</sst>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81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80"/>
      <tableStyleElement type="headerRow" dxfId="79"/>
      <tableStyleElement type="firstRowStripe" dxfId="78"/>
      <tableStyleElement type="secondRowStripe" dxfId="7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asylärenden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2021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asyl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2:J15" totalsRowShown="0" headerRowDxfId="76" dataDxfId="75">
  <tableColumns count="10">
    <tableColumn id="1" name="År-Månad" dataDxfId="74"/>
    <tableColumn id="2" name="Bifall" dataDxfId="73"/>
    <tableColumn id="4" name="Avslag" dataDxfId="72"/>
    <tableColumn id="5" name="Av- eller utvisning EU-land" dataDxfId="71"/>
    <tableColumn id="3" name="Dublinöverföringar" dataDxfId="70"/>
    <tableColumn id="7" name="OH/OT" dataDxfId="69"/>
    <tableColumn id="8" name="Övriga" dataDxfId="68"/>
    <tableColumn id="10" name="Totalt" dataDxfId="67"/>
    <tableColumn id="6" name="Handläggningstid, dagar" dataDxfId="66"/>
    <tableColumn id="9" name="Bifallsandel, total" dataDxfId="65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stagångsärenden. "/>
    </ext>
  </extLst>
</table>
</file>

<file path=xl/tables/table2.xml><?xml version="1.0" encoding="utf-8"?>
<table xmlns="http://schemas.openxmlformats.org/spreadsheetml/2006/main" id="3" name="Tabell1174" displayName="Tabell1174" ref="A2:G15" totalsRowShown="0" headerRowDxfId="64" dataDxfId="63">
  <tableColumns count="7">
    <tableColumn id="1" name="År-Månad" dataDxfId="62"/>
    <tableColumn id="2" name="Bifall" dataDxfId="61"/>
    <tableColumn id="4" name="Avslag" dataDxfId="60"/>
    <tableColumn id="8" name="Övriga" dataDxfId="59"/>
    <tableColumn id="9" name="Totalt" dataDxfId="58"/>
    <tableColumn id="6" name="Handläggningstid, dagar" dataDxfId="57"/>
    <tableColumn id="3" name="Bifallsandel, total" dataDxfId="56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3.xml><?xml version="1.0" encoding="utf-8"?>
<table xmlns="http://schemas.openxmlformats.org/spreadsheetml/2006/main" id="11" name="Tabell312" displayName="Tabell312" ref="A2:I132" totalsRowShown="0" headerRowDxfId="55" dataDxfId="54">
  <tableColumns count="9">
    <tableColumn id="1" name="Medborgarskap" dataDxfId="53"/>
    <tableColumn id="2" name="Bifall" dataDxfId="52"/>
    <tableColumn id="4" name="Avslag" dataDxfId="51"/>
    <tableColumn id="8" name="Av- eller utvisning EU-land" dataDxfId="50"/>
    <tableColumn id="7" name="Dublinöverföringar" dataDxfId="49"/>
    <tableColumn id="3" name="OH/OT" dataDxfId="48"/>
    <tableColumn id="5" name="Övriga" dataDxfId="47"/>
    <tableColumn id="6" name="Totalt" dataDxfId="46"/>
    <tableColumn id="9" name="Bifallsandel, total" dataDxfId="45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stagångsärenden."/>
    </ext>
  </extLst>
</table>
</file>

<file path=xl/tables/table4.xml><?xml version="1.0" encoding="utf-8"?>
<table xmlns="http://schemas.openxmlformats.org/spreadsheetml/2006/main" id="2" name="Tabell3123" displayName="Tabell3123" ref="A2:F88" totalsRowShown="0" headerRowDxfId="44" dataDxfId="43">
  <tableColumns count="6">
    <tableColumn id="1" name="Medborgarskap" dataDxfId="42"/>
    <tableColumn id="2" name="Bifall" dataDxfId="41"/>
    <tableColumn id="4" name="Avslag" dataDxfId="40"/>
    <tableColumn id="8" name="Övriga" dataDxfId="39"/>
    <tableColumn id="7" name="Totalt" dataDxfId="38"/>
    <tableColumn id="3" name="Bifallsandel, total" dataDxfId="37">
      <calculatedColumnFormula>IFERROR(Tabell3123[[#This Row],[Bifall]]/Tabell3123[[#This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5.xml><?xml version="1.0" encoding="utf-8"?>
<table xmlns="http://schemas.openxmlformats.org/spreadsheetml/2006/main" id="4" name="Tabell1175" displayName="Tabell1175" ref="A2:J15" totalsRowShown="0" headerRowDxfId="36" dataDxfId="35">
  <tableColumns count="10">
    <tableColumn id="1" name="År-Månad" dataDxfId="34"/>
    <tableColumn id="2" name="Bifall" dataDxfId="33"/>
    <tableColumn id="4" name="Avslag" dataDxfId="32"/>
    <tableColumn id="5" name="Av- eller utvisning EU-land" dataDxfId="31"/>
    <tableColumn id="3" name="Dublinöverföringar" dataDxfId="30"/>
    <tableColumn id="7" name="OH/OT" dataDxfId="29"/>
    <tableColumn id="8" name="Övriga" dataDxfId="28"/>
    <tableColumn id="10" name="Totalt" dataDxfId="27"/>
    <tableColumn id="6" name="Handläggningstid, dagar" dataDxfId="26"/>
    <tableColumn id="9" name="Bifallsandel, total" dataDxfId="25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stagångsärenden. "/>
    </ext>
  </extLst>
</table>
</file>

<file path=xl/tables/table6.xml><?xml version="1.0" encoding="utf-8"?>
<table xmlns="http://schemas.openxmlformats.org/spreadsheetml/2006/main" id="5" name="Tabell11746" displayName="Tabell11746" ref="A2:G15" totalsRowShown="0" headerRowDxfId="24" dataDxfId="23">
  <tableColumns count="7">
    <tableColumn id="1" name="År-Månad" dataDxfId="22"/>
    <tableColumn id="2" name="Bifall" dataDxfId="21"/>
    <tableColumn id="4" name="Avslag" dataDxfId="20"/>
    <tableColumn id="8" name="Övriga" dataDxfId="19"/>
    <tableColumn id="9" name="Totalt" dataDxfId="18"/>
    <tableColumn id="6" name="Handläggningstid, dagar" dataDxfId="17"/>
    <tableColumn id="3" name="Bifallsandel, total" dataDxfId="16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7.xml><?xml version="1.0" encoding="utf-8"?>
<table xmlns="http://schemas.openxmlformats.org/spreadsheetml/2006/main" id="6" name="Tabell3127" displayName="Tabell3127" ref="A2:F40" totalsRowShown="0" headerRowDxfId="15" dataDxfId="14">
  <tableColumns count="6">
    <tableColumn id="1" name="Medborgarskap" dataDxfId="13"/>
    <tableColumn id="2" name="Bifall" dataDxfId="12"/>
    <tableColumn id="4" name="Avslag" dataDxfId="11"/>
    <tableColumn id="5" name="Övriga" dataDxfId="10"/>
    <tableColumn id="6" name="Totalt" dataDxfId="9"/>
    <tableColumn id="3" name="Bifallsandel, total" dataDxfId="8">
      <calculatedColumnFormula>IFERROR(Tabell3127[[#This Row],[Bifall]]/Tabell3127[[#This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stagångsärenden."/>
    </ext>
  </extLst>
</table>
</file>

<file path=xl/tables/table8.xml><?xml version="1.0" encoding="utf-8"?>
<table xmlns="http://schemas.openxmlformats.org/spreadsheetml/2006/main" id="7" name="Tabell31238" displayName="Tabell31238" ref="A2:F24" totalsRowShown="0" headerRowDxfId="7" dataDxfId="6">
  <tableColumns count="6">
    <tableColumn id="1" name="Medborgarskap" dataDxfId="5"/>
    <tableColumn id="2" name="Bifall" dataDxfId="4"/>
    <tableColumn id="4" name="Avslag" dataDxfId="3"/>
    <tableColumn id="8" name="Övriga" dataDxfId="2"/>
    <tableColumn id="7" name="Totalt" dataDxfId="1"/>
    <tableColumn id="3" name="Bifallsandel, total" dataDxfId="0">
      <calculatedColumnFormula>IFERROR(Tabell31238[[#This Row],[Bifall]]/Tabell31238[[#This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workbookViewId="0">
      <selection activeCell="B7" sqref="B7"/>
    </sheetView>
  </sheetViews>
  <sheetFormatPr defaultColWidth="11.42578125" defaultRowHeight="15" customHeight="1"/>
  <cols>
    <col min="1" max="1" width="14.85546875" style="2" customWidth="1"/>
    <col min="2" max="3" width="19.28515625" style="2" customWidth="1"/>
    <col min="4" max="4" width="26" style="2" customWidth="1"/>
    <col min="5" max="8" width="19.28515625" style="2" customWidth="1"/>
    <col min="9" max="10" width="23.85546875" style="2" customWidth="1"/>
    <col min="11" max="16384" width="11.42578125" style="2"/>
  </cols>
  <sheetData>
    <row r="1" spans="1:10" ht="15" customHeight="1">
      <c r="A1" s="1" t="s">
        <v>136</v>
      </c>
      <c r="B1" s="1"/>
      <c r="C1" s="1"/>
      <c r="D1" s="1"/>
      <c r="E1" s="1"/>
    </row>
    <row r="2" spans="1:10" ht="15" customHeight="1">
      <c r="A2" s="4" t="s">
        <v>131</v>
      </c>
      <c r="B2" s="4" t="s">
        <v>134</v>
      </c>
      <c r="C2" s="4" t="s">
        <v>135</v>
      </c>
      <c r="D2" s="4" t="s">
        <v>161</v>
      </c>
      <c r="E2" s="4" t="s">
        <v>158</v>
      </c>
      <c r="F2" s="4" t="s">
        <v>159</v>
      </c>
      <c r="G2" s="4" t="s">
        <v>130</v>
      </c>
      <c r="H2" s="4" t="s">
        <v>0</v>
      </c>
      <c r="I2" s="4" t="s">
        <v>151</v>
      </c>
      <c r="J2" s="4" t="s">
        <v>160</v>
      </c>
    </row>
    <row r="3" spans="1:10" ht="15" customHeight="1">
      <c r="A3" s="4" t="s">
        <v>1</v>
      </c>
      <c r="B3" s="5">
        <v>305</v>
      </c>
      <c r="C3" s="5">
        <v>585</v>
      </c>
      <c r="D3" s="5">
        <v>13</v>
      </c>
      <c r="E3" s="5">
        <v>78</v>
      </c>
      <c r="F3" s="5">
        <v>3</v>
      </c>
      <c r="G3" s="5">
        <v>159</v>
      </c>
      <c r="H3" s="5">
        <v>1143</v>
      </c>
      <c r="I3" s="5">
        <v>323</v>
      </c>
      <c r="J3" s="6">
        <f>Tabell117[[#This Row],[Bifall]]/Tabell117[[#This Row],[Totalt]]</f>
        <v>0.2668416447944007</v>
      </c>
    </row>
    <row r="4" spans="1:10" ht="15" customHeight="1">
      <c r="A4" s="4" t="s">
        <v>2</v>
      </c>
      <c r="B4" s="5">
        <v>337</v>
      </c>
      <c r="C4" s="5">
        <v>859</v>
      </c>
      <c r="D4" s="5">
        <v>45</v>
      </c>
      <c r="E4" s="5">
        <v>59</v>
      </c>
      <c r="F4" s="5">
        <v>1</v>
      </c>
      <c r="G4" s="5">
        <v>134</v>
      </c>
      <c r="H4" s="5">
        <v>1435</v>
      </c>
      <c r="I4" s="5">
        <v>318</v>
      </c>
      <c r="J4" s="6">
        <f>Tabell117[[#This Row],[Bifall]]/Tabell117[[#This Row],[Totalt]]</f>
        <v>0.23484320557491289</v>
      </c>
    </row>
    <row r="5" spans="1:10" ht="15" customHeight="1">
      <c r="A5" s="4" t="s">
        <v>3</v>
      </c>
      <c r="B5" s="5">
        <v>470</v>
      </c>
      <c r="C5" s="5">
        <v>1074</v>
      </c>
      <c r="D5" s="5">
        <v>29</v>
      </c>
      <c r="E5" s="5">
        <v>60</v>
      </c>
      <c r="F5" s="5">
        <v>1</v>
      </c>
      <c r="G5" s="5">
        <v>149</v>
      </c>
      <c r="H5" s="5">
        <v>1783</v>
      </c>
      <c r="I5" s="5">
        <v>332</v>
      </c>
      <c r="J5" s="6">
        <f>Tabell117[[#This Row],[Bifall]]/Tabell117[[#This Row],[Totalt]]</f>
        <v>0.26360067302299495</v>
      </c>
    </row>
    <row r="6" spans="1:10" ht="15" customHeight="1">
      <c r="A6" s="4" t="s">
        <v>4</v>
      </c>
      <c r="B6" s="5">
        <v>276</v>
      </c>
      <c r="C6" s="5">
        <v>739</v>
      </c>
      <c r="D6" s="5">
        <v>16</v>
      </c>
      <c r="E6" s="5">
        <v>43</v>
      </c>
      <c r="F6" s="5" t="s">
        <v>13</v>
      </c>
      <c r="G6" s="5">
        <v>132</v>
      </c>
      <c r="H6" s="5">
        <v>1206</v>
      </c>
      <c r="I6" s="5">
        <v>294</v>
      </c>
      <c r="J6" s="6">
        <f>Tabell117[[#This Row],[Bifall]]/Tabell117[[#This Row],[Totalt]]</f>
        <v>0.22885572139303484</v>
      </c>
    </row>
    <row r="7" spans="1:10" ht="15" customHeight="1">
      <c r="A7" s="4" t="s">
        <v>5</v>
      </c>
      <c r="B7" s="5">
        <v>253</v>
      </c>
      <c r="C7" s="5">
        <v>540</v>
      </c>
      <c r="D7" s="5">
        <v>28</v>
      </c>
      <c r="E7" s="5">
        <v>36</v>
      </c>
      <c r="F7" s="5">
        <v>2</v>
      </c>
      <c r="G7" s="5">
        <v>86</v>
      </c>
      <c r="H7" s="5">
        <v>945</v>
      </c>
      <c r="I7" s="5">
        <v>269</v>
      </c>
      <c r="J7" s="6">
        <f>Tabell117[[#This Row],[Bifall]]/Tabell117[[#This Row],[Totalt]]</f>
        <v>0.2677248677248677</v>
      </c>
    </row>
    <row r="8" spans="1:10" ht="15" customHeight="1">
      <c r="A8" s="4" t="s">
        <v>6</v>
      </c>
      <c r="B8" s="5">
        <v>272</v>
      </c>
      <c r="C8" s="5">
        <v>498</v>
      </c>
      <c r="D8" s="5">
        <v>31</v>
      </c>
      <c r="E8" s="5">
        <v>48</v>
      </c>
      <c r="F8" s="5">
        <v>72</v>
      </c>
      <c r="G8" s="5">
        <v>145</v>
      </c>
      <c r="H8" s="5">
        <v>1066</v>
      </c>
      <c r="I8" s="5">
        <v>218</v>
      </c>
      <c r="J8" s="6">
        <f>Tabell117[[#This Row],[Bifall]]/Tabell117[[#This Row],[Totalt]]</f>
        <v>0.25515947467166977</v>
      </c>
    </row>
    <row r="9" spans="1:10" ht="15" customHeight="1">
      <c r="A9" s="4" t="s">
        <v>7</v>
      </c>
      <c r="B9" s="5">
        <v>153</v>
      </c>
      <c r="C9" s="5">
        <v>402</v>
      </c>
      <c r="D9" s="5">
        <v>45</v>
      </c>
      <c r="E9" s="5">
        <v>62</v>
      </c>
      <c r="F9" s="5">
        <v>42</v>
      </c>
      <c r="G9" s="5">
        <v>111</v>
      </c>
      <c r="H9" s="5">
        <v>815</v>
      </c>
      <c r="I9" s="5">
        <v>183</v>
      </c>
      <c r="J9" s="6">
        <f>Tabell117[[#This Row],[Bifall]]/Tabell117[[#This Row],[Totalt]]</f>
        <v>0.18773006134969325</v>
      </c>
    </row>
    <row r="10" spans="1:10" ht="15" customHeight="1">
      <c r="A10" s="4" t="s">
        <v>8</v>
      </c>
      <c r="B10" s="5">
        <v>124</v>
      </c>
      <c r="C10" s="5">
        <v>194</v>
      </c>
      <c r="D10" s="5">
        <v>25</v>
      </c>
      <c r="E10" s="5">
        <v>33</v>
      </c>
      <c r="F10" s="5">
        <v>24</v>
      </c>
      <c r="G10" s="5">
        <v>99</v>
      </c>
      <c r="H10" s="5">
        <v>499</v>
      </c>
      <c r="I10" s="5">
        <v>183</v>
      </c>
      <c r="J10" s="6">
        <f>Tabell117[[#This Row],[Bifall]]/Tabell117[[#This Row],[Totalt]]</f>
        <v>0.24849699398797595</v>
      </c>
    </row>
    <row r="11" spans="1:10" ht="15" customHeight="1">
      <c r="A11" s="4" t="s">
        <v>9</v>
      </c>
      <c r="B11" s="5">
        <v>215</v>
      </c>
      <c r="C11" s="5">
        <v>497</v>
      </c>
      <c r="D11" s="5">
        <v>18</v>
      </c>
      <c r="E11" s="5">
        <v>53</v>
      </c>
      <c r="F11" s="5">
        <v>46</v>
      </c>
      <c r="G11" s="5">
        <v>130</v>
      </c>
      <c r="H11" s="5">
        <v>959</v>
      </c>
      <c r="I11" s="5">
        <v>195</v>
      </c>
      <c r="J11" s="6">
        <f>Tabell117[[#This Row],[Bifall]]/Tabell117[[#This Row],[Totalt]]</f>
        <v>0.22419186652763295</v>
      </c>
    </row>
    <row r="12" spans="1:10" ht="15" customHeight="1">
      <c r="A12" s="4" t="s">
        <v>10</v>
      </c>
      <c r="B12" s="5">
        <v>255</v>
      </c>
      <c r="C12" s="5">
        <v>443</v>
      </c>
      <c r="D12" s="5">
        <v>30</v>
      </c>
      <c r="E12" s="5">
        <v>75</v>
      </c>
      <c r="F12" s="5">
        <v>29</v>
      </c>
      <c r="G12" s="5">
        <v>143</v>
      </c>
      <c r="H12" s="5">
        <v>975</v>
      </c>
      <c r="I12" s="5">
        <v>186</v>
      </c>
      <c r="J12" s="6">
        <f>Tabell117[[#This Row],[Bifall]]/Tabell117[[#This Row],[Totalt]]</f>
        <v>0.26153846153846155</v>
      </c>
    </row>
    <row r="13" spans="1:10" ht="15" customHeight="1">
      <c r="A13" s="4" t="s">
        <v>11</v>
      </c>
      <c r="B13" s="5">
        <v>277</v>
      </c>
      <c r="C13" s="5">
        <v>431</v>
      </c>
      <c r="D13" s="5">
        <v>18</v>
      </c>
      <c r="E13" s="5">
        <v>89</v>
      </c>
      <c r="F13" s="5">
        <v>24</v>
      </c>
      <c r="G13" s="5">
        <v>178</v>
      </c>
      <c r="H13" s="5">
        <v>1017</v>
      </c>
      <c r="I13" s="5">
        <v>192</v>
      </c>
      <c r="J13" s="6">
        <f>Tabell117[[#This Row],[Bifall]]/Tabell117[[#This Row],[Totalt]]</f>
        <v>0.27236971484759093</v>
      </c>
    </row>
    <row r="14" spans="1:10" ht="15" customHeight="1">
      <c r="A14" s="4" t="s">
        <v>12</v>
      </c>
      <c r="B14" s="5">
        <v>376</v>
      </c>
      <c r="C14" s="5">
        <v>379</v>
      </c>
      <c r="D14" s="5">
        <v>13</v>
      </c>
      <c r="E14" s="5">
        <v>71</v>
      </c>
      <c r="F14" s="5">
        <v>13</v>
      </c>
      <c r="G14" s="5">
        <v>109</v>
      </c>
      <c r="H14" s="5">
        <v>961</v>
      </c>
      <c r="I14" s="5">
        <v>242</v>
      </c>
      <c r="J14" s="6">
        <f>Tabell117[[#This Row],[Bifall]]/Tabell117[[#This Row],[Totalt]]</f>
        <v>0.39125910509885536</v>
      </c>
    </row>
    <row r="15" spans="1:10" ht="15" customHeight="1">
      <c r="A15" s="4" t="s">
        <v>0</v>
      </c>
      <c r="B15" s="5">
        <v>3313</v>
      </c>
      <c r="C15" s="5">
        <v>6641</v>
      </c>
      <c r="D15" s="5">
        <v>311</v>
      </c>
      <c r="E15" s="5">
        <v>707</v>
      </c>
      <c r="F15" s="5">
        <v>257</v>
      </c>
      <c r="G15" s="5">
        <v>1575</v>
      </c>
      <c r="H15" s="5">
        <v>12804</v>
      </c>
      <c r="I15" s="5">
        <v>257</v>
      </c>
      <c r="J15" s="6">
        <f>Tabell117[[#This Row],[Bifall]]/Tabell117[[#This Row],[Totalt]]</f>
        <v>0.25874726647922525</v>
      </c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selection activeCell="A5" sqref="A5"/>
    </sheetView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153</v>
      </c>
      <c r="B1" s="1"/>
      <c r="C1" s="1"/>
    </row>
    <row r="2" spans="1:7" ht="15" customHeight="1">
      <c r="A2" s="4" t="s">
        <v>131</v>
      </c>
      <c r="B2" s="4" t="s">
        <v>134</v>
      </c>
      <c r="C2" s="4" t="s">
        <v>135</v>
      </c>
      <c r="D2" s="4" t="s">
        <v>130</v>
      </c>
      <c r="E2" s="4" t="s">
        <v>0</v>
      </c>
      <c r="F2" s="4" t="s">
        <v>151</v>
      </c>
      <c r="G2" s="4" t="s">
        <v>160</v>
      </c>
    </row>
    <row r="3" spans="1:7" ht="15" customHeight="1">
      <c r="A3" s="4" t="s">
        <v>1</v>
      </c>
      <c r="B3" s="5">
        <v>1057</v>
      </c>
      <c r="C3" s="5">
        <v>43</v>
      </c>
      <c r="D3" s="5">
        <v>63</v>
      </c>
      <c r="E3" s="5">
        <v>1163</v>
      </c>
      <c r="F3" s="5">
        <v>190</v>
      </c>
      <c r="G3" s="6">
        <f>Tabell1174[[#This Row],[Bifall]]/Tabell1174[[#This Row],[Totalt]]</f>
        <v>0.9088564058469476</v>
      </c>
    </row>
    <row r="4" spans="1:7" ht="15" customHeight="1">
      <c r="A4" s="4" t="s">
        <v>2</v>
      </c>
      <c r="B4" s="5">
        <v>1800</v>
      </c>
      <c r="C4" s="5">
        <v>63</v>
      </c>
      <c r="D4" s="5">
        <v>52</v>
      </c>
      <c r="E4" s="5">
        <v>1915</v>
      </c>
      <c r="F4" s="5">
        <v>184</v>
      </c>
      <c r="G4" s="6">
        <f>Tabell1174[[#This Row],[Bifall]]/Tabell1174[[#This Row],[Totalt]]</f>
        <v>0.93994778067885121</v>
      </c>
    </row>
    <row r="5" spans="1:7" ht="15" customHeight="1">
      <c r="A5" s="4" t="s">
        <v>3</v>
      </c>
      <c r="B5" s="5">
        <v>1972</v>
      </c>
      <c r="C5" s="5">
        <v>61</v>
      </c>
      <c r="D5" s="5">
        <v>60</v>
      </c>
      <c r="E5" s="5">
        <v>2093</v>
      </c>
      <c r="F5" s="5">
        <v>189</v>
      </c>
      <c r="G5" s="6">
        <f>Tabell1174[[#This Row],[Bifall]]/Tabell1174[[#This Row],[Totalt]]</f>
        <v>0.94218824653607258</v>
      </c>
    </row>
    <row r="6" spans="1:7" ht="15" customHeight="1">
      <c r="A6" s="4" t="s">
        <v>4</v>
      </c>
      <c r="B6" s="5">
        <v>2090</v>
      </c>
      <c r="C6" s="5">
        <v>60</v>
      </c>
      <c r="D6" s="5">
        <v>68</v>
      </c>
      <c r="E6" s="5">
        <v>2218</v>
      </c>
      <c r="F6" s="5">
        <v>208</v>
      </c>
      <c r="G6" s="6">
        <f>Tabell1174[[#This Row],[Bifall]]/Tabell1174[[#This Row],[Totalt]]</f>
        <v>0.94229035166816955</v>
      </c>
    </row>
    <row r="7" spans="1:7" ht="15" customHeight="1">
      <c r="A7" s="4" t="s">
        <v>5</v>
      </c>
      <c r="B7" s="5">
        <v>2701</v>
      </c>
      <c r="C7" s="5">
        <v>85</v>
      </c>
      <c r="D7" s="5">
        <v>66</v>
      </c>
      <c r="E7" s="5">
        <v>2852</v>
      </c>
      <c r="F7" s="5">
        <v>215</v>
      </c>
      <c r="G7" s="6">
        <f>Tabell1174[[#This Row],[Bifall]]/Tabell1174[[#This Row],[Totalt]]</f>
        <v>0.94705469845722301</v>
      </c>
    </row>
    <row r="8" spans="1:7" ht="15" customHeight="1">
      <c r="A8" s="4" t="s">
        <v>6</v>
      </c>
      <c r="B8" s="5">
        <v>2190</v>
      </c>
      <c r="C8" s="5">
        <v>74</v>
      </c>
      <c r="D8" s="5">
        <v>66</v>
      </c>
      <c r="E8" s="5">
        <v>2330</v>
      </c>
      <c r="F8" s="5">
        <v>220</v>
      </c>
      <c r="G8" s="6">
        <f>Tabell1174[[#This Row],[Bifall]]/Tabell1174[[#This Row],[Totalt]]</f>
        <v>0.93991416309012876</v>
      </c>
    </row>
    <row r="9" spans="1:7" ht="15" customHeight="1">
      <c r="A9" s="4" t="s">
        <v>7</v>
      </c>
      <c r="B9" s="5">
        <v>1283</v>
      </c>
      <c r="C9" s="5">
        <v>52</v>
      </c>
      <c r="D9" s="5">
        <v>40</v>
      </c>
      <c r="E9" s="5">
        <v>1375</v>
      </c>
      <c r="F9" s="5">
        <v>217</v>
      </c>
      <c r="G9" s="6">
        <f>Tabell1174[[#This Row],[Bifall]]/Tabell1174[[#This Row],[Totalt]]</f>
        <v>0.93309090909090908</v>
      </c>
    </row>
    <row r="10" spans="1:7" ht="15" customHeight="1">
      <c r="A10" s="4" t="s">
        <v>8</v>
      </c>
      <c r="B10" s="5">
        <v>916</v>
      </c>
      <c r="C10" s="5">
        <v>40</v>
      </c>
      <c r="D10" s="5">
        <v>42</v>
      </c>
      <c r="E10" s="5">
        <v>998</v>
      </c>
      <c r="F10" s="5">
        <v>212</v>
      </c>
      <c r="G10" s="6">
        <f>Tabell1174[[#This Row],[Bifall]]/Tabell1174[[#This Row],[Totalt]]</f>
        <v>0.9178356713426854</v>
      </c>
    </row>
    <row r="11" spans="1:7" ht="15" customHeight="1">
      <c r="A11" s="4" t="s">
        <v>9</v>
      </c>
      <c r="B11" s="5">
        <v>2592</v>
      </c>
      <c r="C11" s="5">
        <v>63</v>
      </c>
      <c r="D11" s="5">
        <v>87</v>
      </c>
      <c r="E11" s="5">
        <v>2742</v>
      </c>
      <c r="F11" s="5">
        <v>233</v>
      </c>
      <c r="G11" s="6">
        <f>Tabell1174[[#This Row],[Bifall]]/Tabell1174[[#This Row],[Totalt]]</f>
        <v>0.94529540481400443</v>
      </c>
    </row>
    <row r="12" spans="1:7" ht="15" customHeight="1">
      <c r="A12" s="4" t="s">
        <v>10</v>
      </c>
      <c r="B12" s="5">
        <v>3132</v>
      </c>
      <c r="C12" s="5">
        <v>89</v>
      </c>
      <c r="D12" s="5">
        <v>106</v>
      </c>
      <c r="E12" s="5">
        <v>3327</v>
      </c>
      <c r="F12" s="5">
        <v>205</v>
      </c>
      <c r="G12" s="6">
        <f>Tabell1174[[#This Row],[Bifall]]/Tabell1174[[#This Row],[Totalt]]</f>
        <v>0.9413886384129847</v>
      </c>
    </row>
    <row r="13" spans="1:7" ht="15" customHeight="1">
      <c r="A13" s="4" t="s">
        <v>11</v>
      </c>
      <c r="B13" s="5">
        <v>3496</v>
      </c>
      <c r="C13" s="5">
        <v>76</v>
      </c>
      <c r="D13" s="5">
        <v>101</v>
      </c>
      <c r="E13" s="5">
        <v>3673</v>
      </c>
      <c r="F13" s="5">
        <v>149</v>
      </c>
      <c r="G13" s="6">
        <f>Tabell1174[[#This Row],[Bifall]]/Tabell1174[[#This Row],[Totalt]]</f>
        <v>0.95181050912060983</v>
      </c>
    </row>
    <row r="14" spans="1:7" ht="15" customHeight="1">
      <c r="A14" s="4" t="s">
        <v>12</v>
      </c>
      <c r="B14" s="5">
        <v>2989</v>
      </c>
      <c r="C14" s="5">
        <v>62</v>
      </c>
      <c r="D14" s="5">
        <v>66</v>
      </c>
      <c r="E14" s="5">
        <v>3117</v>
      </c>
      <c r="F14" s="5">
        <v>150</v>
      </c>
      <c r="G14" s="6">
        <f>Tabell1174[[#This Row],[Bifall]]/Tabell1174[[#This Row],[Totalt]]</f>
        <v>0.95893487327558546</v>
      </c>
    </row>
    <row r="15" spans="1:7" ht="15" customHeight="1">
      <c r="A15" s="4" t="s">
        <v>0</v>
      </c>
      <c r="B15" s="5">
        <v>26218</v>
      </c>
      <c r="C15" s="5">
        <v>768</v>
      </c>
      <c r="D15" s="5">
        <v>817</v>
      </c>
      <c r="E15" s="5">
        <v>27803</v>
      </c>
      <c r="F15" s="5">
        <v>194</v>
      </c>
      <c r="G15" s="6">
        <f>Tabell1174[[#This Row],[Bifall]]/Tabell1174[[#This Row],[Totalt]]</f>
        <v>0.94299176347876124</v>
      </c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zoomScaleNormal="100" workbookViewId="0">
      <selection activeCell="A7" sqref="A7"/>
    </sheetView>
  </sheetViews>
  <sheetFormatPr defaultColWidth="11.42578125" defaultRowHeight="15" customHeight="1"/>
  <cols>
    <col min="1" max="1" width="33.28515625" style="2" customWidth="1"/>
    <col min="2" max="3" width="13.42578125" style="3" customWidth="1"/>
    <col min="4" max="4" width="25.140625" style="3" customWidth="1"/>
    <col min="5" max="5" width="19.140625" style="3" customWidth="1"/>
    <col min="6" max="8" width="13.42578125" style="3" customWidth="1"/>
    <col min="9" max="9" width="18" style="2" customWidth="1"/>
    <col min="10" max="16384" width="11.42578125" style="2"/>
  </cols>
  <sheetData>
    <row r="1" spans="1:9" ht="15" customHeight="1">
      <c r="A1" s="1" t="s">
        <v>152</v>
      </c>
    </row>
    <row r="2" spans="1:9" ht="15" customHeight="1">
      <c r="A2" s="4" t="s">
        <v>132</v>
      </c>
      <c r="B2" s="4" t="s">
        <v>134</v>
      </c>
      <c r="C2" s="4" t="s">
        <v>135</v>
      </c>
      <c r="D2" s="4" t="s">
        <v>161</v>
      </c>
      <c r="E2" s="4" t="s">
        <v>158</v>
      </c>
      <c r="F2" s="4" t="s">
        <v>159</v>
      </c>
      <c r="G2" s="4" t="s">
        <v>130</v>
      </c>
      <c r="H2" s="4" t="s">
        <v>0</v>
      </c>
      <c r="I2" s="7" t="s">
        <v>160</v>
      </c>
    </row>
    <row r="3" spans="1:9" ht="15" customHeight="1">
      <c r="A3" s="4" t="s">
        <v>14</v>
      </c>
      <c r="B3" s="5">
        <v>340</v>
      </c>
      <c r="C3" s="5">
        <v>211</v>
      </c>
      <c r="D3" s="5">
        <v>59</v>
      </c>
      <c r="E3" s="5">
        <v>56</v>
      </c>
      <c r="F3" s="5">
        <v>0</v>
      </c>
      <c r="G3" s="5">
        <v>106</v>
      </c>
      <c r="H3" s="5">
        <v>772</v>
      </c>
      <c r="I3" s="6">
        <f>IFERROR(Tabell312[[#This Row],[Bifall]]/Tabell312[[#This Row],[Totalt]],0)</f>
        <v>0.44041450777202074</v>
      </c>
    </row>
    <row r="4" spans="1:9" ht="15" customHeight="1">
      <c r="A4" s="4" t="s">
        <v>15</v>
      </c>
      <c r="B4" s="5">
        <v>1</v>
      </c>
      <c r="C4" s="5">
        <v>91</v>
      </c>
      <c r="D4" s="5">
        <v>0</v>
      </c>
      <c r="E4" s="5">
        <v>0</v>
      </c>
      <c r="F4" s="5">
        <v>75</v>
      </c>
      <c r="G4" s="5">
        <v>26</v>
      </c>
      <c r="H4" s="5">
        <v>193</v>
      </c>
      <c r="I4" s="6">
        <f>IFERROR(Tabell312[[#This Row],[Bifall]]/Tabell312[[#This Row],[Totalt]],0)</f>
        <v>5.1813471502590676E-3</v>
      </c>
    </row>
    <row r="5" spans="1:9" ht="15" customHeight="1">
      <c r="A5" s="4" t="s">
        <v>16</v>
      </c>
      <c r="B5" s="5">
        <v>1</v>
      </c>
      <c r="C5" s="5">
        <v>30</v>
      </c>
      <c r="D5" s="5">
        <v>0</v>
      </c>
      <c r="E5" s="5">
        <v>16</v>
      </c>
      <c r="F5" s="5">
        <v>0</v>
      </c>
      <c r="G5" s="5">
        <v>30</v>
      </c>
      <c r="H5" s="5">
        <v>77</v>
      </c>
      <c r="I5" s="6">
        <f>IFERROR(Tabell312[[#This Row],[Bifall]]/Tabell312[[#This Row],[Totalt]],0)</f>
        <v>1.2987012987012988E-2</v>
      </c>
    </row>
    <row r="6" spans="1:9" ht="15" customHeight="1">
      <c r="A6" s="4" t="s">
        <v>17</v>
      </c>
      <c r="B6" s="5">
        <v>0</v>
      </c>
      <c r="C6" s="5">
        <v>19</v>
      </c>
      <c r="D6" s="5">
        <v>0</v>
      </c>
      <c r="E6" s="5">
        <v>1</v>
      </c>
      <c r="F6" s="5">
        <v>0</v>
      </c>
      <c r="G6" s="5">
        <v>0</v>
      </c>
      <c r="H6" s="5">
        <v>20</v>
      </c>
      <c r="I6" s="6">
        <f>IFERROR(Tabell312[[#This Row],[Bifall]]/Tabell312[[#This Row],[Totalt]],0)</f>
        <v>0</v>
      </c>
    </row>
    <row r="7" spans="1:9" ht="15" customHeight="1">
      <c r="A7" s="4" t="s">
        <v>18</v>
      </c>
      <c r="B7" s="5">
        <v>0</v>
      </c>
      <c r="C7" s="5">
        <v>5</v>
      </c>
      <c r="D7" s="5">
        <v>0</v>
      </c>
      <c r="E7" s="5">
        <v>0</v>
      </c>
      <c r="F7" s="5">
        <v>0</v>
      </c>
      <c r="G7" s="5">
        <v>1</v>
      </c>
      <c r="H7" s="5">
        <v>6</v>
      </c>
      <c r="I7" s="6">
        <f>IFERROR(Tabell312[[#This Row],[Bifall]]/Tabell312[[#This Row],[Totalt]],0)</f>
        <v>0</v>
      </c>
    </row>
    <row r="8" spans="1:9" ht="15" customHeight="1">
      <c r="A8" s="4" t="s">
        <v>19</v>
      </c>
      <c r="B8" s="5">
        <v>13</v>
      </c>
      <c r="C8" s="5">
        <v>82</v>
      </c>
      <c r="D8" s="5">
        <v>0</v>
      </c>
      <c r="E8" s="5">
        <v>4</v>
      </c>
      <c r="F8" s="5">
        <v>0</v>
      </c>
      <c r="G8" s="5">
        <v>5</v>
      </c>
      <c r="H8" s="5">
        <v>104</v>
      </c>
      <c r="I8" s="6">
        <f>IFERROR(Tabell312[[#This Row],[Bifall]]/Tabell312[[#This Row],[Totalt]],0)</f>
        <v>0.125</v>
      </c>
    </row>
    <row r="9" spans="1:9" ht="15" customHeight="1">
      <c r="A9" s="4" t="s">
        <v>20</v>
      </c>
      <c r="B9" s="5">
        <v>0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3</v>
      </c>
      <c r="I9" s="6">
        <f>IFERROR(Tabell312[[#This Row],[Bifall]]/Tabell312[[#This Row],[Totalt]],0)</f>
        <v>0</v>
      </c>
    </row>
    <row r="10" spans="1:9" ht="15" customHeight="1">
      <c r="A10" s="4" t="s">
        <v>21</v>
      </c>
      <c r="B10" s="5">
        <v>17</v>
      </c>
      <c r="C10" s="5">
        <v>104</v>
      </c>
      <c r="D10" s="5">
        <v>0</v>
      </c>
      <c r="E10" s="5">
        <v>16</v>
      </c>
      <c r="F10" s="5">
        <v>0</v>
      </c>
      <c r="G10" s="5">
        <v>14</v>
      </c>
      <c r="H10" s="5">
        <v>151</v>
      </c>
      <c r="I10" s="6">
        <f>IFERROR(Tabell312[[#This Row],[Bifall]]/Tabell312[[#This Row],[Totalt]],0)</f>
        <v>0.11258278145695365</v>
      </c>
    </row>
    <row r="11" spans="1:9" ht="15" customHeight="1">
      <c r="A11" s="4" t="s">
        <v>22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6">
        <f>IFERROR(Tabell312[[#This Row],[Bifall]]/Tabell312[[#This Row],[Totalt]],0)</f>
        <v>0</v>
      </c>
    </row>
    <row r="12" spans="1:9" ht="15" customHeight="1">
      <c r="A12" s="4" t="s">
        <v>23</v>
      </c>
      <c r="B12" s="5">
        <v>25</v>
      </c>
      <c r="C12" s="5">
        <v>152</v>
      </c>
      <c r="D12" s="5">
        <v>0</v>
      </c>
      <c r="E12" s="5">
        <v>2</v>
      </c>
      <c r="F12" s="5">
        <v>0</v>
      </c>
      <c r="G12" s="5">
        <v>11</v>
      </c>
      <c r="H12" s="5">
        <v>190</v>
      </c>
      <c r="I12" s="6">
        <f>IFERROR(Tabell312[[#This Row],[Bifall]]/Tabell312[[#This Row],[Totalt]],0)</f>
        <v>0.13157894736842105</v>
      </c>
    </row>
    <row r="13" spans="1:9" ht="15" customHeight="1">
      <c r="A13" s="4" t="s">
        <v>24</v>
      </c>
      <c r="B13" s="5">
        <v>4</v>
      </c>
      <c r="C13" s="5">
        <v>56</v>
      </c>
      <c r="D13" s="5">
        <v>0</v>
      </c>
      <c r="E13" s="5">
        <v>41</v>
      </c>
      <c r="F13" s="5">
        <v>1</v>
      </c>
      <c r="G13" s="5">
        <v>34</v>
      </c>
      <c r="H13" s="5">
        <v>136</v>
      </c>
      <c r="I13" s="6">
        <f>IFERROR(Tabell312[[#This Row],[Bifall]]/Tabell312[[#This Row],[Totalt]],0)</f>
        <v>2.9411764705882353E-2</v>
      </c>
    </row>
    <row r="14" spans="1:9" ht="15" customHeight="1">
      <c r="A14" s="4" t="s">
        <v>25</v>
      </c>
      <c r="B14" s="5">
        <v>0</v>
      </c>
      <c r="C14" s="5">
        <v>2</v>
      </c>
      <c r="D14" s="5">
        <v>0</v>
      </c>
      <c r="E14" s="5">
        <v>0</v>
      </c>
      <c r="F14" s="5">
        <v>0</v>
      </c>
      <c r="G14" s="5">
        <v>1</v>
      </c>
      <c r="H14" s="5">
        <v>3</v>
      </c>
      <c r="I14" s="6">
        <f>IFERROR(Tabell312[[#This Row],[Bifall]]/Tabell312[[#This Row],[Totalt]],0)</f>
        <v>0</v>
      </c>
    </row>
    <row r="15" spans="1:9" ht="15" customHeight="1">
      <c r="A15" s="4" t="s">
        <v>133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6">
        <f>IFERROR(Tabell312[[#This Row],[Bifall]]/Tabell312[[#This Row],[Totalt]],0)</f>
        <v>0</v>
      </c>
    </row>
    <row r="16" spans="1:9" ht="15" customHeight="1">
      <c r="A16" s="4" t="s">
        <v>26</v>
      </c>
      <c r="B16" s="5">
        <v>0</v>
      </c>
      <c r="C16" s="5">
        <v>4</v>
      </c>
      <c r="D16" s="5">
        <v>0</v>
      </c>
      <c r="E16" s="5">
        <v>1</v>
      </c>
      <c r="F16" s="5">
        <v>0</v>
      </c>
      <c r="G16" s="5">
        <v>0</v>
      </c>
      <c r="H16" s="5">
        <v>5</v>
      </c>
      <c r="I16" s="6">
        <f>IFERROR(Tabell312[[#This Row],[Bifall]]/Tabell312[[#This Row],[Totalt]],0)</f>
        <v>0</v>
      </c>
    </row>
    <row r="17" spans="1:9" ht="15" customHeight="1">
      <c r="A17" s="4" t="s">
        <v>27</v>
      </c>
      <c r="B17" s="5">
        <v>8</v>
      </c>
      <c r="C17" s="5">
        <v>27</v>
      </c>
      <c r="D17" s="5">
        <v>0</v>
      </c>
      <c r="E17" s="5">
        <v>1</v>
      </c>
      <c r="F17" s="5">
        <v>4</v>
      </c>
      <c r="G17" s="5">
        <v>10</v>
      </c>
      <c r="H17" s="5">
        <v>50</v>
      </c>
      <c r="I17" s="6">
        <f>IFERROR(Tabell312[[#This Row],[Bifall]]/Tabell312[[#This Row],[Totalt]],0)</f>
        <v>0.16</v>
      </c>
    </row>
    <row r="18" spans="1:9" ht="15" customHeight="1">
      <c r="A18" s="4" t="s">
        <v>28</v>
      </c>
      <c r="B18" s="5">
        <v>1</v>
      </c>
      <c r="C18" s="5">
        <v>8</v>
      </c>
      <c r="D18" s="5">
        <v>0</v>
      </c>
      <c r="E18" s="5">
        <v>0</v>
      </c>
      <c r="F18" s="5">
        <v>0</v>
      </c>
      <c r="G18" s="5">
        <v>3</v>
      </c>
      <c r="H18" s="5">
        <v>12</v>
      </c>
      <c r="I18" s="6">
        <f>IFERROR(Tabell312[[#This Row],[Bifall]]/Tabell312[[#This Row],[Totalt]],0)</f>
        <v>8.3333333333333329E-2</v>
      </c>
    </row>
    <row r="19" spans="1:9" ht="15" customHeight="1">
      <c r="A19" s="4" t="s">
        <v>29</v>
      </c>
      <c r="B19" s="5">
        <v>0</v>
      </c>
      <c r="C19" s="5">
        <v>5</v>
      </c>
      <c r="D19" s="5">
        <v>0</v>
      </c>
      <c r="E19" s="5">
        <v>0</v>
      </c>
      <c r="F19" s="5">
        <v>0</v>
      </c>
      <c r="G19" s="5">
        <v>3</v>
      </c>
      <c r="H19" s="5">
        <v>8</v>
      </c>
      <c r="I19" s="6">
        <f>IFERROR(Tabell312[[#This Row],[Bifall]]/Tabell312[[#This Row],[Totalt]],0)</f>
        <v>0</v>
      </c>
    </row>
    <row r="20" spans="1:9" ht="15" customHeight="1">
      <c r="A20" s="4" t="s">
        <v>137</v>
      </c>
      <c r="B20" s="5">
        <v>0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6">
        <f>IFERROR(Tabell312[[#This Row],[Bifall]]/Tabell312[[#This Row],[Totalt]],0)</f>
        <v>0</v>
      </c>
    </row>
    <row r="21" spans="1:9" ht="15" customHeight="1">
      <c r="A21" s="4" t="s">
        <v>30</v>
      </c>
      <c r="B21" s="5">
        <v>11</v>
      </c>
      <c r="C21" s="5">
        <v>23</v>
      </c>
      <c r="D21" s="5">
        <v>0</v>
      </c>
      <c r="E21" s="5">
        <v>1</v>
      </c>
      <c r="F21" s="5">
        <v>0</v>
      </c>
      <c r="G21" s="5">
        <v>0</v>
      </c>
      <c r="H21" s="5">
        <v>35</v>
      </c>
      <c r="I21" s="6">
        <f>IFERROR(Tabell312[[#This Row],[Bifall]]/Tabell312[[#This Row],[Totalt]],0)</f>
        <v>0.31428571428571428</v>
      </c>
    </row>
    <row r="22" spans="1:9" ht="15" customHeight="1">
      <c r="A22" s="4" t="s">
        <v>31</v>
      </c>
      <c r="B22" s="5">
        <v>0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6">
        <f>IFERROR(Tabell312[[#This Row],[Bifall]]/Tabell312[[#This Row],[Totalt]],0)</f>
        <v>0</v>
      </c>
    </row>
    <row r="23" spans="1:9" ht="15" customHeight="1">
      <c r="A23" s="4" t="s">
        <v>32</v>
      </c>
      <c r="B23" s="5">
        <v>1</v>
      </c>
      <c r="C23" s="5">
        <v>12</v>
      </c>
      <c r="D23" s="5">
        <v>0</v>
      </c>
      <c r="E23" s="5">
        <v>0</v>
      </c>
      <c r="F23" s="5">
        <v>3</v>
      </c>
      <c r="G23" s="5">
        <v>4</v>
      </c>
      <c r="H23" s="5">
        <v>20</v>
      </c>
      <c r="I23" s="6">
        <f>IFERROR(Tabell312[[#This Row],[Bifall]]/Tabell312[[#This Row],[Totalt]],0)</f>
        <v>0.05</v>
      </c>
    </row>
    <row r="24" spans="1:9" ht="15" customHeight="1">
      <c r="A24" s="4" t="s">
        <v>33</v>
      </c>
      <c r="B24" s="5">
        <v>1</v>
      </c>
      <c r="C24" s="5">
        <v>41</v>
      </c>
      <c r="D24" s="5">
        <v>0</v>
      </c>
      <c r="E24" s="5">
        <v>0</v>
      </c>
      <c r="F24" s="5">
        <v>0</v>
      </c>
      <c r="G24" s="5">
        <v>6</v>
      </c>
      <c r="H24" s="5">
        <v>48</v>
      </c>
      <c r="I24" s="6">
        <f>IFERROR(Tabell312[[#This Row],[Bifall]]/Tabell312[[#This Row],[Totalt]],0)</f>
        <v>2.0833333333333332E-2</v>
      </c>
    </row>
    <row r="25" spans="1:9" ht="15" customHeight="1">
      <c r="A25" s="4" t="s">
        <v>138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6">
        <f>IFERROR(Tabell312[[#This Row],[Bifall]]/Tabell312[[#This Row],[Totalt]],0)</f>
        <v>0</v>
      </c>
    </row>
    <row r="26" spans="1:9" ht="15" customHeight="1">
      <c r="A26" s="4" t="s">
        <v>34</v>
      </c>
      <c r="B26" s="5">
        <v>18</v>
      </c>
      <c r="C26" s="5">
        <v>24</v>
      </c>
      <c r="D26" s="5">
        <v>1</v>
      </c>
      <c r="E26" s="5">
        <v>1</v>
      </c>
      <c r="F26" s="5">
        <v>0</v>
      </c>
      <c r="G26" s="5">
        <v>4</v>
      </c>
      <c r="H26" s="5">
        <v>48</v>
      </c>
      <c r="I26" s="6">
        <f>IFERROR(Tabell312[[#This Row],[Bifall]]/Tabell312[[#This Row],[Totalt]],0)</f>
        <v>0.375</v>
      </c>
    </row>
    <row r="27" spans="1:9" ht="15" customHeight="1">
      <c r="A27" s="4" t="s">
        <v>35</v>
      </c>
      <c r="B27" s="5">
        <v>1</v>
      </c>
      <c r="C27" s="5">
        <v>11</v>
      </c>
      <c r="D27" s="5">
        <v>0</v>
      </c>
      <c r="E27" s="5">
        <v>0</v>
      </c>
      <c r="F27" s="5">
        <v>0</v>
      </c>
      <c r="G27" s="5">
        <v>1</v>
      </c>
      <c r="H27" s="5">
        <v>13</v>
      </c>
      <c r="I27" s="6">
        <f>IFERROR(Tabell312[[#This Row],[Bifall]]/Tabell312[[#This Row],[Totalt]],0)</f>
        <v>7.6923076923076927E-2</v>
      </c>
    </row>
    <row r="28" spans="1:9" ht="15" customHeight="1">
      <c r="A28" s="4" t="s">
        <v>36</v>
      </c>
      <c r="B28" s="5">
        <v>0</v>
      </c>
      <c r="C28" s="5">
        <v>1</v>
      </c>
      <c r="D28" s="5">
        <v>0</v>
      </c>
      <c r="E28" s="5">
        <v>0</v>
      </c>
      <c r="F28" s="5">
        <v>0</v>
      </c>
      <c r="G28" s="5">
        <v>1</v>
      </c>
      <c r="H28" s="5">
        <v>2</v>
      </c>
      <c r="I28" s="6">
        <f>IFERROR(Tabell312[[#This Row],[Bifall]]/Tabell312[[#This Row],[Totalt]],0)</f>
        <v>0</v>
      </c>
    </row>
    <row r="29" spans="1:9" ht="15" customHeight="1">
      <c r="A29" s="4" t="s">
        <v>139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6">
        <f>IFERROR(Tabell312[[#This Row],[Bifall]]/Tabell312[[#This Row],[Totalt]],0)</f>
        <v>0</v>
      </c>
    </row>
    <row r="30" spans="1:9" ht="15" customHeight="1">
      <c r="A30" s="4" t="s">
        <v>37</v>
      </c>
      <c r="B30" s="5">
        <v>23</v>
      </c>
      <c r="C30" s="5">
        <v>104</v>
      </c>
      <c r="D30" s="5">
        <v>0</v>
      </c>
      <c r="E30" s="5">
        <v>4</v>
      </c>
      <c r="F30" s="5">
        <v>0</v>
      </c>
      <c r="G30" s="5">
        <v>14</v>
      </c>
      <c r="H30" s="5">
        <v>145</v>
      </c>
      <c r="I30" s="6">
        <f>IFERROR(Tabell312[[#This Row],[Bifall]]/Tabell312[[#This Row],[Totalt]],0)</f>
        <v>0.15862068965517243</v>
      </c>
    </row>
    <row r="31" spans="1:9" ht="15" customHeight="1">
      <c r="A31" s="4" t="s">
        <v>140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1</v>
      </c>
      <c r="I31" s="6">
        <f>IFERROR(Tabell312[[#This Row],[Bifall]]/Tabell312[[#This Row],[Totalt]],0)</f>
        <v>0</v>
      </c>
    </row>
    <row r="32" spans="1:9" ht="15" customHeight="1">
      <c r="A32" s="4" t="s">
        <v>38</v>
      </c>
      <c r="B32" s="5">
        <v>2</v>
      </c>
      <c r="C32" s="5">
        <v>40</v>
      </c>
      <c r="D32" s="5">
        <v>0</v>
      </c>
      <c r="E32" s="5">
        <v>1</v>
      </c>
      <c r="F32" s="5">
        <v>0</v>
      </c>
      <c r="G32" s="5">
        <v>5</v>
      </c>
      <c r="H32" s="5">
        <v>48</v>
      </c>
      <c r="I32" s="6">
        <f>IFERROR(Tabell312[[#This Row],[Bifall]]/Tabell312[[#This Row],[Totalt]],0)</f>
        <v>4.1666666666666664E-2</v>
      </c>
    </row>
    <row r="33" spans="1:9" ht="15" customHeight="1">
      <c r="A33" s="4" t="s">
        <v>39</v>
      </c>
      <c r="B33" s="5">
        <v>1</v>
      </c>
      <c r="C33" s="5">
        <v>5</v>
      </c>
      <c r="D33" s="5">
        <v>0</v>
      </c>
      <c r="E33" s="5">
        <v>3</v>
      </c>
      <c r="F33" s="5">
        <v>0</v>
      </c>
      <c r="G33" s="5">
        <v>0</v>
      </c>
      <c r="H33" s="5">
        <v>9</v>
      </c>
      <c r="I33" s="6">
        <f>IFERROR(Tabell312[[#This Row],[Bifall]]/Tabell312[[#This Row],[Totalt]],0)</f>
        <v>0.1111111111111111</v>
      </c>
    </row>
    <row r="34" spans="1:9" ht="15" customHeight="1">
      <c r="A34" s="4" t="s">
        <v>40</v>
      </c>
      <c r="B34" s="5">
        <v>286</v>
      </c>
      <c r="C34" s="5">
        <v>64</v>
      </c>
      <c r="D34" s="5">
        <v>31</v>
      </c>
      <c r="E34" s="5">
        <v>20</v>
      </c>
      <c r="F34" s="5">
        <v>0</v>
      </c>
      <c r="G34" s="5">
        <v>77</v>
      </c>
      <c r="H34" s="5">
        <v>478</v>
      </c>
      <c r="I34" s="6">
        <f>IFERROR(Tabell312[[#This Row],[Bifall]]/Tabell312[[#This Row],[Totalt]],0)</f>
        <v>0.59832635983263593</v>
      </c>
    </row>
    <row r="35" spans="1:9" ht="15" customHeight="1">
      <c r="A35" s="4" t="s">
        <v>41</v>
      </c>
      <c r="B35" s="5">
        <v>64</v>
      </c>
      <c r="C35" s="5">
        <v>224</v>
      </c>
      <c r="D35" s="5">
        <v>6</v>
      </c>
      <c r="E35" s="5">
        <v>12</v>
      </c>
      <c r="F35" s="5">
        <v>0</v>
      </c>
      <c r="G35" s="5">
        <v>27</v>
      </c>
      <c r="H35" s="5">
        <v>333</v>
      </c>
      <c r="I35" s="6">
        <f>IFERROR(Tabell312[[#This Row],[Bifall]]/Tabell312[[#This Row],[Totalt]],0)</f>
        <v>0.19219219219219219</v>
      </c>
    </row>
    <row r="36" spans="1:9" ht="15" customHeight="1">
      <c r="A36" s="4" t="s">
        <v>42</v>
      </c>
      <c r="B36" s="5">
        <v>0</v>
      </c>
      <c r="C36" s="5">
        <v>7</v>
      </c>
      <c r="D36" s="5">
        <v>0</v>
      </c>
      <c r="E36" s="5">
        <v>1</v>
      </c>
      <c r="F36" s="5">
        <v>0</v>
      </c>
      <c r="G36" s="5">
        <v>1</v>
      </c>
      <c r="H36" s="5">
        <v>9</v>
      </c>
      <c r="I36" s="6">
        <f>IFERROR(Tabell312[[#This Row],[Bifall]]/Tabell312[[#This Row],[Totalt]],0)</f>
        <v>0</v>
      </c>
    </row>
    <row r="37" spans="1:9" ht="15" customHeight="1">
      <c r="A37" s="4" t="s">
        <v>43</v>
      </c>
      <c r="B37" s="5">
        <v>0</v>
      </c>
      <c r="C37" s="5">
        <v>5</v>
      </c>
      <c r="D37" s="5">
        <v>0</v>
      </c>
      <c r="E37" s="5">
        <v>0</v>
      </c>
      <c r="F37" s="5">
        <v>0</v>
      </c>
      <c r="G37" s="5">
        <v>1</v>
      </c>
      <c r="H37" s="5">
        <v>6</v>
      </c>
      <c r="I37" s="6">
        <f>IFERROR(Tabell312[[#This Row],[Bifall]]/Tabell312[[#This Row],[Totalt]],0)</f>
        <v>0</v>
      </c>
    </row>
    <row r="38" spans="1:9" ht="15" customHeight="1">
      <c r="A38" s="4" t="s">
        <v>141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6">
        <f>IFERROR(Tabell312[[#This Row],[Bifall]]/Tabell312[[#This Row],[Totalt]],0)</f>
        <v>0</v>
      </c>
    </row>
    <row r="39" spans="1:9" ht="15" customHeight="1">
      <c r="A39" s="4" t="s">
        <v>44</v>
      </c>
      <c r="B39" s="5">
        <v>0</v>
      </c>
      <c r="C39" s="5">
        <v>0</v>
      </c>
      <c r="D39" s="5">
        <v>0</v>
      </c>
      <c r="E39" s="5">
        <v>1</v>
      </c>
      <c r="F39" s="5">
        <v>0</v>
      </c>
      <c r="G39" s="5">
        <v>1</v>
      </c>
      <c r="H39" s="5">
        <v>2</v>
      </c>
      <c r="I39" s="6">
        <f>IFERROR(Tabell312[[#This Row],[Bifall]]/Tabell312[[#This Row],[Totalt]],0)</f>
        <v>0</v>
      </c>
    </row>
    <row r="40" spans="1:9" ht="15" customHeight="1">
      <c r="A40" s="4" t="s">
        <v>45</v>
      </c>
      <c r="B40" s="5">
        <v>6</v>
      </c>
      <c r="C40" s="5">
        <v>58</v>
      </c>
      <c r="D40" s="5">
        <v>2</v>
      </c>
      <c r="E40" s="5">
        <v>33</v>
      </c>
      <c r="F40" s="5">
        <v>0</v>
      </c>
      <c r="G40" s="5">
        <v>9</v>
      </c>
      <c r="H40" s="5">
        <v>108</v>
      </c>
      <c r="I40" s="6">
        <f>IFERROR(Tabell312[[#This Row],[Bifall]]/Tabell312[[#This Row],[Totalt]],0)</f>
        <v>5.5555555555555552E-2</v>
      </c>
    </row>
    <row r="41" spans="1:9" ht="15" customHeight="1">
      <c r="A41" s="4" t="s">
        <v>46</v>
      </c>
      <c r="B41" s="5">
        <v>3</v>
      </c>
      <c r="C41" s="5">
        <v>249</v>
      </c>
      <c r="D41" s="5">
        <v>0</v>
      </c>
      <c r="E41" s="5">
        <v>7</v>
      </c>
      <c r="F41" s="5">
        <v>90</v>
      </c>
      <c r="G41" s="5">
        <v>68</v>
      </c>
      <c r="H41" s="5">
        <v>417</v>
      </c>
      <c r="I41" s="6">
        <f>IFERROR(Tabell312[[#This Row],[Bifall]]/Tabell312[[#This Row],[Totalt]],0)</f>
        <v>7.1942446043165471E-3</v>
      </c>
    </row>
    <row r="42" spans="1:9" ht="15" customHeight="1">
      <c r="A42" s="4" t="s">
        <v>47</v>
      </c>
      <c r="B42" s="5">
        <v>2</v>
      </c>
      <c r="C42" s="5">
        <v>19</v>
      </c>
      <c r="D42" s="5">
        <v>0</v>
      </c>
      <c r="E42" s="5">
        <v>8</v>
      </c>
      <c r="F42" s="5">
        <v>0</v>
      </c>
      <c r="G42" s="5">
        <v>5</v>
      </c>
      <c r="H42" s="5">
        <v>34</v>
      </c>
      <c r="I42" s="6">
        <f>IFERROR(Tabell312[[#This Row],[Bifall]]/Tabell312[[#This Row],[Totalt]],0)</f>
        <v>5.8823529411764705E-2</v>
      </c>
    </row>
    <row r="43" spans="1:9" ht="15" customHeight="1">
      <c r="A43" s="4" t="s">
        <v>48</v>
      </c>
      <c r="B43" s="5">
        <v>0</v>
      </c>
      <c r="C43" s="5">
        <v>2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6">
        <f>IFERROR(Tabell312[[#This Row],[Bifall]]/Tabell312[[#This Row],[Totalt]],0)</f>
        <v>0</v>
      </c>
    </row>
    <row r="44" spans="1:9" ht="15" customHeight="1">
      <c r="A44" s="4" t="s">
        <v>142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0</v>
      </c>
      <c r="H44" s="5">
        <v>1</v>
      </c>
      <c r="I44" s="6">
        <f>IFERROR(Tabell312[[#This Row],[Bifall]]/Tabell312[[#This Row],[Totalt]],0)</f>
        <v>0</v>
      </c>
    </row>
    <row r="45" spans="1:9" ht="15" customHeight="1">
      <c r="A45" s="4" t="s">
        <v>49</v>
      </c>
      <c r="B45" s="5">
        <v>3</v>
      </c>
      <c r="C45" s="5">
        <v>9</v>
      </c>
      <c r="D45" s="5">
        <v>0</v>
      </c>
      <c r="E45" s="5">
        <v>2</v>
      </c>
      <c r="F45" s="5">
        <v>0</v>
      </c>
      <c r="G45" s="5">
        <v>2</v>
      </c>
      <c r="H45" s="5">
        <v>16</v>
      </c>
      <c r="I45" s="6">
        <f>IFERROR(Tabell312[[#This Row],[Bifall]]/Tabell312[[#This Row],[Totalt]],0)</f>
        <v>0.1875</v>
      </c>
    </row>
    <row r="46" spans="1:9" ht="15" customHeight="1">
      <c r="A46" s="4" t="s">
        <v>50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6">
        <f>IFERROR(Tabell312[[#This Row],[Bifall]]/Tabell312[[#This Row],[Totalt]],0)</f>
        <v>0</v>
      </c>
    </row>
    <row r="47" spans="1:9" ht="15" customHeight="1">
      <c r="A47" s="4" t="s">
        <v>51</v>
      </c>
      <c r="B47" s="5">
        <v>4</v>
      </c>
      <c r="C47" s="5">
        <v>10</v>
      </c>
      <c r="D47" s="5">
        <v>0</v>
      </c>
      <c r="E47" s="5">
        <v>0</v>
      </c>
      <c r="F47" s="5">
        <v>0</v>
      </c>
      <c r="G47" s="5">
        <v>0</v>
      </c>
      <c r="H47" s="5">
        <v>14</v>
      </c>
      <c r="I47" s="6">
        <f>IFERROR(Tabell312[[#This Row],[Bifall]]/Tabell312[[#This Row],[Totalt]],0)</f>
        <v>0.2857142857142857</v>
      </c>
    </row>
    <row r="48" spans="1:9" ht="15" customHeight="1">
      <c r="A48" s="4" t="s">
        <v>52</v>
      </c>
      <c r="B48" s="5">
        <v>2</v>
      </c>
      <c r="C48" s="5">
        <v>29</v>
      </c>
      <c r="D48" s="5">
        <v>0</v>
      </c>
      <c r="E48" s="5">
        <v>0</v>
      </c>
      <c r="F48" s="5">
        <v>0</v>
      </c>
      <c r="G48" s="5">
        <v>4</v>
      </c>
      <c r="H48" s="5">
        <v>35</v>
      </c>
      <c r="I48" s="6">
        <f>IFERROR(Tabell312[[#This Row],[Bifall]]/Tabell312[[#This Row],[Totalt]],0)</f>
        <v>5.7142857142857141E-2</v>
      </c>
    </row>
    <row r="49" spans="1:9" ht="15" customHeight="1">
      <c r="A49" s="4" t="s">
        <v>143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6">
        <f>IFERROR(Tabell312[[#This Row],[Bifall]]/Tabell312[[#This Row],[Totalt]],0)</f>
        <v>1</v>
      </c>
    </row>
    <row r="50" spans="1:9" ht="15" customHeight="1">
      <c r="A50" s="4" t="s">
        <v>53</v>
      </c>
      <c r="B50" s="5">
        <v>151</v>
      </c>
      <c r="C50" s="5">
        <v>467</v>
      </c>
      <c r="D50" s="5">
        <v>24</v>
      </c>
      <c r="E50" s="5">
        <v>64</v>
      </c>
      <c r="F50" s="5">
        <v>1</v>
      </c>
      <c r="G50" s="5">
        <v>113</v>
      </c>
      <c r="H50" s="5">
        <v>820</v>
      </c>
      <c r="I50" s="6">
        <f>IFERROR(Tabell312[[#This Row],[Bifall]]/Tabell312[[#This Row],[Totalt]],0)</f>
        <v>0.18414634146341463</v>
      </c>
    </row>
    <row r="51" spans="1:9" ht="15" customHeight="1">
      <c r="A51" s="4" t="s">
        <v>54</v>
      </c>
      <c r="B51" s="5">
        <v>268</v>
      </c>
      <c r="C51" s="5">
        <v>460</v>
      </c>
      <c r="D51" s="5">
        <v>0</v>
      </c>
      <c r="E51" s="5">
        <v>28</v>
      </c>
      <c r="F51" s="5">
        <v>0</v>
      </c>
      <c r="G51" s="5">
        <v>69</v>
      </c>
      <c r="H51" s="5">
        <v>825</v>
      </c>
      <c r="I51" s="6">
        <f>IFERROR(Tabell312[[#This Row],[Bifall]]/Tabell312[[#This Row],[Totalt]],0)</f>
        <v>0.32484848484848483</v>
      </c>
    </row>
    <row r="52" spans="1:9" ht="15" customHeight="1">
      <c r="A52" s="4" t="s">
        <v>55</v>
      </c>
      <c r="B52" s="5">
        <v>0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6">
        <f>IFERROR(Tabell312[[#This Row],[Bifall]]/Tabell312[[#This Row],[Totalt]],0)</f>
        <v>0</v>
      </c>
    </row>
    <row r="53" spans="1:9" ht="15" customHeight="1">
      <c r="A53" s="4" t="s">
        <v>56</v>
      </c>
      <c r="B53" s="5">
        <v>0</v>
      </c>
      <c r="C53" s="5">
        <v>4</v>
      </c>
      <c r="D53" s="5">
        <v>0</v>
      </c>
      <c r="E53" s="5">
        <v>0</v>
      </c>
      <c r="F53" s="5">
        <v>0</v>
      </c>
      <c r="G53" s="5">
        <v>0</v>
      </c>
      <c r="H53" s="5">
        <v>4</v>
      </c>
      <c r="I53" s="6">
        <f>IFERROR(Tabell312[[#This Row],[Bifall]]/Tabell312[[#This Row],[Totalt]],0)</f>
        <v>0</v>
      </c>
    </row>
    <row r="54" spans="1:9" ht="15" customHeight="1">
      <c r="A54" s="4" t="s">
        <v>144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6">
        <f>IFERROR(Tabell312[[#This Row],[Bifall]]/Tabell312[[#This Row],[Totalt]],0)</f>
        <v>1</v>
      </c>
    </row>
    <row r="55" spans="1:9" ht="15" customHeight="1">
      <c r="A55" s="4" t="s">
        <v>57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2</v>
      </c>
      <c r="H55" s="5">
        <v>2</v>
      </c>
      <c r="I55" s="6">
        <f>IFERROR(Tabell312[[#This Row],[Bifall]]/Tabell312[[#This Row],[Totalt]],0)</f>
        <v>0</v>
      </c>
    </row>
    <row r="56" spans="1:9" ht="15" customHeight="1">
      <c r="A56" s="4" t="s">
        <v>58</v>
      </c>
      <c r="B56" s="5">
        <v>53</v>
      </c>
      <c r="C56" s="5">
        <v>2</v>
      </c>
      <c r="D56" s="5">
        <v>3</v>
      </c>
      <c r="E56" s="5">
        <v>0</v>
      </c>
      <c r="F56" s="5">
        <v>0</v>
      </c>
      <c r="G56" s="5">
        <v>15</v>
      </c>
      <c r="H56" s="5">
        <v>73</v>
      </c>
      <c r="I56" s="6">
        <f>IFERROR(Tabell312[[#This Row],[Bifall]]/Tabell312[[#This Row],[Totalt]],0)</f>
        <v>0.72602739726027399</v>
      </c>
    </row>
    <row r="57" spans="1:9" ht="15" customHeight="1">
      <c r="A57" s="4" t="s">
        <v>59</v>
      </c>
      <c r="B57" s="5">
        <v>23</v>
      </c>
      <c r="C57" s="5">
        <v>53</v>
      </c>
      <c r="D57" s="5">
        <v>0</v>
      </c>
      <c r="E57" s="5">
        <v>0</v>
      </c>
      <c r="F57" s="5">
        <v>0</v>
      </c>
      <c r="G57" s="5">
        <v>6</v>
      </c>
      <c r="H57" s="5">
        <v>82</v>
      </c>
      <c r="I57" s="6">
        <f>IFERROR(Tabell312[[#This Row],[Bifall]]/Tabell312[[#This Row],[Totalt]],0)</f>
        <v>0.28048780487804881</v>
      </c>
    </row>
    <row r="58" spans="1:9" ht="15" customHeight="1">
      <c r="A58" s="4" t="s">
        <v>60</v>
      </c>
      <c r="B58" s="5">
        <v>36</v>
      </c>
      <c r="C58" s="5">
        <v>76</v>
      </c>
      <c r="D58" s="5">
        <v>1</v>
      </c>
      <c r="E58" s="5">
        <v>8</v>
      </c>
      <c r="F58" s="5">
        <v>0</v>
      </c>
      <c r="G58" s="5">
        <v>19</v>
      </c>
      <c r="H58" s="5">
        <v>140</v>
      </c>
      <c r="I58" s="6">
        <f>IFERROR(Tabell312[[#This Row],[Bifall]]/Tabell312[[#This Row],[Totalt]],0)</f>
        <v>0.25714285714285712</v>
      </c>
    </row>
    <row r="59" spans="1:9" ht="15" customHeight="1">
      <c r="A59" s="4" t="s">
        <v>61</v>
      </c>
      <c r="B59" s="5">
        <v>0</v>
      </c>
      <c r="C59" s="5">
        <v>5</v>
      </c>
      <c r="D59" s="5">
        <v>0</v>
      </c>
      <c r="E59" s="5">
        <v>0</v>
      </c>
      <c r="F59" s="5">
        <v>0</v>
      </c>
      <c r="G59" s="5">
        <v>4</v>
      </c>
      <c r="H59" s="5">
        <v>9</v>
      </c>
      <c r="I59" s="6">
        <f>IFERROR(Tabell312[[#This Row],[Bifall]]/Tabell312[[#This Row],[Totalt]],0)</f>
        <v>0</v>
      </c>
    </row>
    <row r="60" spans="1:9" ht="15" customHeight="1">
      <c r="A60" s="4" t="s">
        <v>145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6">
        <f>IFERROR(Tabell312[[#This Row],[Bifall]]/Tabell312[[#This Row],[Totalt]],0)</f>
        <v>1</v>
      </c>
    </row>
    <row r="61" spans="1:9" ht="15" customHeight="1">
      <c r="A61" s="4" t="s">
        <v>62</v>
      </c>
      <c r="B61" s="5">
        <v>5</v>
      </c>
      <c r="C61" s="5">
        <v>91</v>
      </c>
      <c r="D61" s="5">
        <v>0</v>
      </c>
      <c r="E61" s="5">
        <v>11</v>
      </c>
      <c r="F61" s="5">
        <v>0</v>
      </c>
      <c r="G61" s="5">
        <v>19</v>
      </c>
      <c r="H61" s="5">
        <v>126</v>
      </c>
      <c r="I61" s="6">
        <f>IFERROR(Tabell312[[#This Row],[Bifall]]/Tabell312[[#This Row],[Totalt]],0)</f>
        <v>3.968253968253968E-2</v>
      </c>
    </row>
    <row r="62" spans="1:9" ht="15" customHeight="1">
      <c r="A62" s="4" t="s">
        <v>63</v>
      </c>
      <c r="B62" s="5">
        <v>14</v>
      </c>
      <c r="C62" s="5">
        <v>25</v>
      </c>
      <c r="D62" s="5">
        <v>2</v>
      </c>
      <c r="E62" s="5">
        <v>4</v>
      </c>
      <c r="F62" s="5">
        <v>0</v>
      </c>
      <c r="G62" s="5">
        <v>5</v>
      </c>
      <c r="H62" s="5">
        <v>50</v>
      </c>
      <c r="I62" s="6">
        <f>IFERROR(Tabell312[[#This Row],[Bifall]]/Tabell312[[#This Row],[Totalt]],0)</f>
        <v>0.28000000000000003</v>
      </c>
    </row>
    <row r="63" spans="1:9" ht="15" customHeight="1">
      <c r="A63" s="4" t="s">
        <v>64</v>
      </c>
      <c r="B63" s="5">
        <v>20</v>
      </c>
      <c r="C63" s="5">
        <v>17</v>
      </c>
      <c r="D63" s="5">
        <v>0</v>
      </c>
      <c r="E63" s="5">
        <v>2</v>
      </c>
      <c r="F63" s="5">
        <v>0</v>
      </c>
      <c r="G63" s="5">
        <v>4</v>
      </c>
      <c r="H63" s="5">
        <v>43</v>
      </c>
      <c r="I63" s="6">
        <f>IFERROR(Tabell312[[#This Row],[Bifall]]/Tabell312[[#This Row],[Totalt]],0)</f>
        <v>0.46511627906976744</v>
      </c>
    </row>
    <row r="64" spans="1:9" ht="15" customHeight="1">
      <c r="A64" s="4" t="s">
        <v>65</v>
      </c>
      <c r="B64" s="5">
        <v>4</v>
      </c>
      <c r="C64" s="5">
        <v>94</v>
      </c>
      <c r="D64" s="5">
        <v>0</v>
      </c>
      <c r="E64" s="5">
        <v>5</v>
      </c>
      <c r="F64" s="5">
        <v>2</v>
      </c>
      <c r="G64" s="5">
        <v>17</v>
      </c>
      <c r="H64" s="5">
        <v>122</v>
      </c>
      <c r="I64" s="6">
        <f>IFERROR(Tabell312[[#This Row],[Bifall]]/Tabell312[[#This Row],[Totalt]],0)</f>
        <v>3.2786885245901641E-2</v>
      </c>
    </row>
    <row r="65" spans="1:9" ht="15" customHeight="1">
      <c r="A65" s="4" t="s">
        <v>66</v>
      </c>
      <c r="B65" s="5">
        <v>4</v>
      </c>
      <c r="C65" s="5">
        <v>2</v>
      </c>
      <c r="D65" s="5">
        <v>0</v>
      </c>
      <c r="E65" s="5">
        <v>2</v>
      </c>
      <c r="F65" s="5">
        <v>0</v>
      </c>
      <c r="G65" s="5">
        <v>5</v>
      </c>
      <c r="H65" s="5">
        <v>13</v>
      </c>
      <c r="I65" s="6">
        <f>IFERROR(Tabell312[[#This Row],[Bifall]]/Tabell312[[#This Row],[Totalt]],0)</f>
        <v>0.30769230769230771</v>
      </c>
    </row>
    <row r="66" spans="1:9" ht="15" customHeight="1">
      <c r="A66" s="4" t="s">
        <v>67</v>
      </c>
      <c r="B66" s="5">
        <v>21</v>
      </c>
      <c r="C66" s="5">
        <v>47</v>
      </c>
      <c r="D66" s="5">
        <v>0</v>
      </c>
      <c r="E66" s="5">
        <v>3</v>
      </c>
      <c r="F66" s="5">
        <v>9</v>
      </c>
      <c r="G66" s="5">
        <v>10</v>
      </c>
      <c r="H66" s="5">
        <v>90</v>
      </c>
      <c r="I66" s="6">
        <f>IFERROR(Tabell312[[#This Row],[Bifall]]/Tabell312[[#This Row],[Totalt]],0)</f>
        <v>0.23333333333333334</v>
      </c>
    </row>
    <row r="67" spans="1:9" ht="15" customHeight="1">
      <c r="A67" s="4" t="s">
        <v>68</v>
      </c>
      <c r="B67" s="5">
        <v>0</v>
      </c>
      <c r="C67" s="5">
        <v>21</v>
      </c>
      <c r="D67" s="5">
        <v>0</v>
      </c>
      <c r="E67" s="5">
        <v>1</v>
      </c>
      <c r="F67" s="5">
        <v>0</v>
      </c>
      <c r="G67" s="5">
        <v>0</v>
      </c>
      <c r="H67" s="5">
        <v>22</v>
      </c>
      <c r="I67" s="6">
        <f>IFERROR(Tabell312[[#This Row],[Bifall]]/Tabell312[[#This Row],[Totalt]],0)</f>
        <v>0</v>
      </c>
    </row>
    <row r="68" spans="1:9" ht="15" customHeight="1">
      <c r="A68" s="4" t="s">
        <v>146</v>
      </c>
      <c r="B68" s="5">
        <v>0</v>
      </c>
      <c r="C68" s="5">
        <v>1</v>
      </c>
      <c r="D68" s="5">
        <v>0</v>
      </c>
      <c r="E68" s="5">
        <v>0</v>
      </c>
      <c r="F68" s="5">
        <v>0</v>
      </c>
      <c r="G68" s="5">
        <v>2</v>
      </c>
      <c r="H68" s="5">
        <v>3</v>
      </c>
      <c r="I68" s="6">
        <f>IFERROR(Tabell312[[#This Row],[Bifall]]/Tabell312[[#This Row],[Totalt]],0)</f>
        <v>0</v>
      </c>
    </row>
    <row r="69" spans="1:9" ht="15" customHeight="1">
      <c r="A69" s="4" t="s">
        <v>69</v>
      </c>
      <c r="B69" s="5">
        <v>16</v>
      </c>
      <c r="C69" s="5">
        <v>105</v>
      </c>
      <c r="D69" s="5">
        <v>0</v>
      </c>
      <c r="E69" s="5">
        <v>5</v>
      </c>
      <c r="F69" s="5">
        <v>0</v>
      </c>
      <c r="G69" s="5">
        <v>13</v>
      </c>
      <c r="H69" s="5">
        <v>139</v>
      </c>
      <c r="I69" s="6">
        <f>IFERROR(Tabell312[[#This Row],[Bifall]]/Tabell312[[#This Row],[Totalt]],0)</f>
        <v>0.11510791366906475</v>
      </c>
    </row>
    <row r="70" spans="1:9" ht="15" customHeight="1">
      <c r="A70" s="4" t="s">
        <v>70</v>
      </c>
      <c r="B70" s="5">
        <v>0</v>
      </c>
      <c r="C70" s="5">
        <v>4</v>
      </c>
      <c r="D70" s="5">
        <v>1</v>
      </c>
      <c r="E70" s="5">
        <v>0</v>
      </c>
      <c r="F70" s="5">
        <v>0</v>
      </c>
      <c r="G70" s="5">
        <v>1</v>
      </c>
      <c r="H70" s="5">
        <v>6</v>
      </c>
      <c r="I70" s="6">
        <f>IFERROR(Tabell312[[#This Row],[Bifall]]/Tabell312[[#This Row],[Totalt]],0)</f>
        <v>0</v>
      </c>
    </row>
    <row r="71" spans="1:9" ht="15" customHeight="1">
      <c r="A71" s="4" t="s">
        <v>71</v>
      </c>
      <c r="B71" s="5">
        <v>20</v>
      </c>
      <c r="C71" s="5">
        <v>28</v>
      </c>
      <c r="D71" s="5">
        <v>0</v>
      </c>
      <c r="E71" s="5">
        <v>9</v>
      </c>
      <c r="F71" s="5">
        <v>0</v>
      </c>
      <c r="G71" s="5">
        <v>16</v>
      </c>
      <c r="H71" s="5">
        <v>73</v>
      </c>
      <c r="I71" s="6">
        <f>IFERROR(Tabell312[[#This Row],[Bifall]]/Tabell312[[#This Row],[Totalt]],0)</f>
        <v>0.27397260273972601</v>
      </c>
    </row>
    <row r="72" spans="1:9" ht="15" customHeight="1">
      <c r="A72" s="4" t="s">
        <v>72</v>
      </c>
      <c r="B72" s="5">
        <v>0</v>
      </c>
      <c r="C72" s="5">
        <v>4</v>
      </c>
      <c r="D72" s="5">
        <v>0</v>
      </c>
      <c r="E72" s="5">
        <v>0</v>
      </c>
      <c r="F72" s="5">
        <v>0</v>
      </c>
      <c r="G72" s="5">
        <v>0</v>
      </c>
      <c r="H72" s="5">
        <v>4</v>
      </c>
      <c r="I72" s="6">
        <f>IFERROR(Tabell312[[#This Row],[Bifall]]/Tabell312[[#This Row],[Totalt]],0)</f>
        <v>0</v>
      </c>
    </row>
    <row r="73" spans="1:9" ht="15" customHeight="1">
      <c r="A73" s="4" t="s">
        <v>73</v>
      </c>
      <c r="B73" s="5">
        <v>0</v>
      </c>
      <c r="C73" s="5">
        <v>1</v>
      </c>
      <c r="D73" s="5">
        <v>0</v>
      </c>
      <c r="E73" s="5">
        <v>1</v>
      </c>
      <c r="F73" s="5">
        <v>0</v>
      </c>
      <c r="G73" s="5">
        <v>4</v>
      </c>
      <c r="H73" s="5">
        <v>6</v>
      </c>
      <c r="I73" s="6">
        <f>IFERROR(Tabell312[[#This Row],[Bifall]]/Tabell312[[#This Row],[Totalt]],0)</f>
        <v>0</v>
      </c>
    </row>
    <row r="74" spans="1:9" ht="15" customHeight="1">
      <c r="A74" s="4" t="s">
        <v>74</v>
      </c>
      <c r="B74" s="5">
        <v>12</v>
      </c>
      <c r="C74" s="5">
        <v>73</v>
      </c>
      <c r="D74" s="5">
        <v>1</v>
      </c>
      <c r="E74" s="5">
        <v>24</v>
      </c>
      <c r="F74" s="5">
        <v>1</v>
      </c>
      <c r="G74" s="5">
        <v>71</v>
      </c>
      <c r="H74" s="5">
        <v>182</v>
      </c>
      <c r="I74" s="6">
        <f>IFERROR(Tabell312[[#This Row],[Bifall]]/Tabell312[[#This Row],[Totalt]],0)</f>
        <v>6.5934065934065936E-2</v>
      </c>
    </row>
    <row r="75" spans="1:9" ht="15" customHeight="1">
      <c r="A75" s="4" t="s">
        <v>75</v>
      </c>
      <c r="B75" s="5">
        <v>0</v>
      </c>
      <c r="C75" s="5">
        <v>0</v>
      </c>
      <c r="D75" s="5">
        <v>0</v>
      </c>
      <c r="E75" s="5">
        <v>1</v>
      </c>
      <c r="F75" s="5">
        <v>0</v>
      </c>
      <c r="G75" s="5">
        <v>2</v>
      </c>
      <c r="H75" s="5">
        <v>3</v>
      </c>
      <c r="I75" s="6">
        <f>IFERROR(Tabell312[[#This Row],[Bifall]]/Tabell312[[#This Row],[Totalt]],0)</f>
        <v>0</v>
      </c>
    </row>
    <row r="76" spans="1:9" ht="15" customHeight="1">
      <c r="A76" s="4" t="s">
        <v>76</v>
      </c>
      <c r="B76" s="5">
        <v>0</v>
      </c>
      <c r="C76" s="5">
        <v>2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6">
        <f>IFERROR(Tabell312[[#This Row],[Bifall]]/Tabell312[[#This Row],[Totalt]],0)</f>
        <v>0</v>
      </c>
    </row>
    <row r="77" spans="1:9" ht="15" customHeight="1">
      <c r="A77" s="4" t="s">
        <v>77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1</v>
      </c>
      <c r="H77" s="5">
        <v>1</v>
      </c>
      <c r="I77" s="6">
        <f>IFERROR(Tabell312[[#This Row],[Bifall]]/Tabell312[[#This Row],[Totalt]],0)</f>
        <v>0</v>
      </c>
    </row>
    <row r="78" spans="1:9" ht="15" customHeight="1">
      <c r="A78" s="4" t="s">
        <v>78</v>
      </c>
      <c r="B78" s="5">
        <v>0</v>
      </c>
      <c r="C78" s="5">
        <v>1</v>
      </c>
      <c r="D78" s="5">
        <v>0</v>
      </c>
      <c r="E78" s="5">
        <v>1</v>
      </c>
      <c r="F78" s="5">
        <v>0</v>
      </c>
      <c r="G78" s="5">
        <v>0</v>
      </c>
      <c r="H78" s="5">
        <v>2</v>
      </c>
      <c r="I78" s="6">
        <f>IFERROR(Tabell312[[#This Row],[Bifall]]/Tabell312[[#This Row],[Totalt]],0)</f>
        <v>0</v>
      </c>
    </row>
    <row r="79" spans="1:9" ht="15" customHeight="1">
      <c r="A79" s="4" t="s">
        <v>79</v>
      </c>
      <c r="B79" s="5">
        <v>0</v>
      </c>
      <c r="C79" s="5">
        <v>8</v>
      </c>
      <c r="D79" s="5">
        <v>0</v>
      </c>
      <c r="E79" s="5">
        <v>0</v>
      </c>
      <c r="F79" s="5">
        <v>1</v>
      </c>
      <c r="G79" s="5">
        <v>0</v>
      </c>
      <c r="H79" s="5">
        <v>9</v>
      </c>
      <c r="I79" s="6">
        <f>IFERROR(Tabell312[[#This Row],[Bifall]]/Tabell312[[#This Row],[Totalt]],0)</f>
        <v>0</v>
      </c>
    </row>
    <row r="80" spans="1:9" ht="15" customHeight="1">
      <c r="A80" s="4" t="s">
        <v>80</v>
      </c>
      <c r="B80" s="5">
        <v>42</v>
      </c>
      <c r="C80" s="5">
        <v>261</v>
      </c>
      <c r="D80" s="5">
        <v>0</v>
      </c>
      <c r="E80" s="5">
        <v>6</v>
      </c>
      <c r="F80" s="5">
        <v>34</v>
      </c>
      <c r="G80" s="5">
        <v>21</v>
      </c>
      <c r="H80" s="5">
        <v>364</v>
      </c>
      <c r="I80" s="6">
        <f>IFERROR(Tabell312[[#This Row],[Bifall]]/Tabell312[[#This Row],[Totalt]],0)</f>
        <v>0.11538461538461539</v>
      </c>
    </row>
    <row r="81" spans="1:9" ht="15" customHeight="1">
      <c r="A81" s="4" t="s">
        <v>81</v>
      </c>
      <c r="B81" s="5">
        <v>1</v>
      </c>
      <c r="C81" s="5">
        <v>9</v>
      </c>
      <c r="D81" s="5">
        <v>0</v>
      </c>
      <c r="E81" s="5">
        <v>0</v>
      </c>
      <c r="F81" s="5">
        <v>1</v>
      </c>
      <c r="G81" s="5">
        <v>1</v>
      </c>
      <c r="H81" s="5">
        <v>12</v>
      </c>
      <c r="I81" s="6">
        <f>IFERROR(Tabell312[[#This Row],[Bifall]]/Tabell312[[#This Row],[Totalt]],0)</f>
        <v>8.3333333333333329E-2</v>
      </c>
    </row>
    <row r="82" spans="1:9" ht="15" customHeight="1">
      <c r="A82" s="4" t="s">
        <v>82</v>
      </c>
      <c r="B82" s="5">
        <v>2</v>
      </c>
      <c r="C82" s="5">
        <v>1</v>
      </c>
      <c r="D82" s="5">
        <v>0</v>
      </c>
      <c r="E82" s="5">
        <v>0</v>
      </c>
      <c r="F82" s="5">
        <v>0</v>
      </c>
      <c r="G82" s="5">
        <v>2</v>
      </c>
      <c r="H82" s="5">
        <v>5</v>
      </c>
      <c r="I82" s="6">
        <f>IFERROR(Tabell312[[#This Row],[Bifall]]/Tabell312[[#This Row],[Totalt]],0)</f>
        <v>0.4</v>
      </c>
    </row>
    <row r="83" spans="1:9" ht="15" customHeight="1">
      <c r="A83" s="4" t="s">
        <v>83</v>
      </c>
      <c r="B83" s="5">
        <v>0</v>
      </c>
      <c r="C83" s="5">
        <v>1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6">
        <f>IFERROR(Tabell312[[#This Row],[Bifall]]/Tabell312[[#This Row],[Totalt]],0)</f>
        <v>0</v>
      </c>
    </row>
    <row r="84" spans="1:9" ht="15" customHeight="1">
      <c r="A84" s="4" t="s">
        <v>84</v>
      </c>
      <c r="B84" s="5">
        <v>4</v>
      </c>
      <c r="C84" s="5">
        <v>6</v>
      </c>
      <c r="D84" s="5">
        <v>0</v>
      </c>
      <c r="E84" s="5">
        <v>0</v>
      </c>
      <c r="F84" s="5">
        <v>0</v>
      </c>
      <c r="G84" s="5">
        <v>0</v>
      </c>
      <c r="H84" s="5">
        <v>10</v>
      </c>
      <c r="I84" s="6">
        <f>IFERROR(Tabell312[[#This Row],[Bifall]]/Tabell312[[#This Row],[Totalt]],0)</f>
        <v>0.4</v>
      </c>
    </row>
    <row r="85" spans="1:9" ht="15" customHeight="1">
      <c r="A85" s="4" t="s">
        <v>85</v>
      </c>
      <c r="B85" s="5">
        <v>3</v>
      </c>
      <c r="C85" s="5">
        <v>26</v>
      </c>
      <c r="D85" s="5">
        <v>0</v>
      </c>
      <c r="E85" s="5">
        <v>0</v>
      </c>
      <c r="F85" s="5">
        <v>1</v>
      </c>
      <c r="G85" s="5">
        <v>0</v>
      </c>
      <c r="H85" s="5">
        <v>30</v>
      </c>
      <c r="I85" s="6">
        <f>IFERROR(Tabell312[[#This Row],[Bifall]]/Tabell312[[#This Row],[Totalt]],0)</f>
        <v>0.1</v>
      </c>
    </row>
    <row r="86" spans="1:9" ht="15" customHeight="1">
      <c r="A86" s="4" t="s">
        <v>86</v>
      </c>
      <c r="B86" s="5">
        <v>0</v>
      </c>
      <c r="C86" s="5">
        <v>1</v>
      </c>
      <c r="D86" s="5">
        <v>0</v>
      </c>
      <c r="E86" s="5">
        <v>4</v>
      </c>
      <c r="F86" s="5">
        <v>0</v>
      </c>
      <c r="G86" s="5">
        <v>1</v>
      </c>
      <c r="H86" s="5">
        <v>6</v>
      </c>
      <c r="I86" s="6">
        <f>IFERROR(Tabell312[[#This Row],[Bifall]]/Tabell312[[#This Row],[Totalt]],0)</f>
        <v>0</v>
      </c>
    </row>
    <row r="87" spans="1:9" ht="15" customHeight="1">
      <c r="A87" s="4" t="s">
        <v>87</v>
      </c>
      <c r="B87" s="5">
        <v>50</v>
      </c>
      <c r="C87" s="5">
        <v>182</v>
      </c>
      <c r="D87" s="5">
        <v>3</v>
      </c>
      <c r="E87" s="5">
        <v>39</v>
      </c>
      <c r="F87" s="5">
        <v>0</v>
      </c>
      <c r="G87" s="5">
        <v>32</v>
      </c>
      <c r="H87" s="5">
        <v>306</v>
      </c>
      <c r="I87" s="6">
        <f>IFERROR(Tabell312[[#This Row],[Bifall]]/Tabell312[[#This Row],[Totalt]],0)</f>
        <v>0.16339869281045752</v>
      </c>
    </row>
    <row r="88" spans="1:9" ht="15" customHeight="1">
      <c r="A88" s="4" t="s">
        <v>88</v>
      </c>
      <c r="B88" s="5">
        <v>5</v>
      </c>
      <c r="C88" s="5">
        <v>14</v>
      </c>
      <c r="D88" s="5">
        <v>0</v>
      </c>
      <c r="E88" s="5">
        <v>0</v>
      </c>
      <c r="F88" s="5">
        <v>8</v>
      </c>
      <c r="G88" s="5">
        <v>6</v>
      </c>
      <c r="H88" s="5">
        <v>33</v>
      </c>
      <c r="I88" s="6">
        <f>IFERROR(Tabell312[[#This Row],[Bifall]]/Tabell312[[#This Row],[Totalt]],0)</f>
        <v>0.15151515151515152</v>
      </c>
    </row>
    <row r="89" spans="1:9" ht="15" customHeight="1">
      <c r="A89" s="4" t="s">
        <v>89</v>
      </c>
      <c r="B89" s="5">
        <v>49</v>
      </c>
      <c r="C89" s="5">
        <v>87</v>
      </c>
      <c r="D89" s="5">
        <v>2</v>
      </c>
      <c r="E89" s="5">
        <v>8</v>
      </c>
      <c r="F89" s="5">
        <v>0</v>
      </c>
      <c r="G89" s="5">
        <v>38</v>
      </c>
      <c r="H89" s="5">
        <v>184</v>
      </c>
      <c r="I89" s="6">
        <f>IFERROR(Tabell312[[#This Row],[Bifall]]/Tabell312[[#This Row],[Totalt]],0)</f>
        <v>0.26630434782608697</v>
      </c>
    </row>
    <row r="90" spans="1:9" ht="15" customHeight="1">
      <c r="A90" s="4" t="s">
        <v>90</v>
      </c>
      <c r="B90" s="5">
        <v>22</v>
      </c>
      <c r="C90" s="5">
        <v>129</v>
      </c>
      <c r="D90" s="5">
        <v>1</v>
      </c>
      <c r="E90" s="5">
        <v>5</v>
      </c>
      <c r="F90" s="5">
        <v>0</v>
      </c>
      <c r="G90" s="5">
        <v>24</v>
      </c>
      <c r="H90" s="5">
        <v>181</v>
      </c>
      <c r="I90" s="6">
        <f>IFERROR(Tabell312[[#This Row],[Bifall]]/Tabell312[[#This Row],[Totalt]],0)</f>
        <v>0.12154696132596685</v>
      </c>
    </row>
    <row r="91" spans="1:9" ht="15" customHeight="1">
      <c r="A91" s="4" t="s">
        <v>91</v>
      </c>
      <c r="B91" s="5">
        <v>76</v>
      </c>
      <c r="C91" s="5">
        <v>161</v>
      </c>
      <c r="D91" s="5">
        <v>14</v>
      </c>
      <c r="E91" s="5">
        <v>20</v>
      </c>
      <c r="F91" s="5">
        <v>0</v>
      </c>
      <c r="G91" s="5">
        <v>32</v>
      </c>
      <c r="H91" s="5">
        <v>303</v>
      </c>
      <c r="I91" s="6">
        <f>IFERROR(Tabell312[[#This Row],[Bifall]]/Tabell312[[#This Row],[Totalt]],0)</f>
        <v>0.25082508250825081</v>
      </c>
    </row>
    <row r="92" spans="1:9" ht="15" customHeight="1">
      <c r="A92" s="4" t="s">
        <v>92</v>
      </c>
      <c r="B92" s="5">
        <v>1</v>
      </c>
      <c r="C92" s="5">
        <v>25</v>
      </c>
      <c r="D92" s="5">
        <v>0</v>
      </c>
      <c r="E92" s="5">
        <v>0</v>
      </c>
      <c r="F92" s="5">
        <v>0</v>
      </c>
      <c r="G92" s="5">
        <v>3</v>
      </c>
      <c r="H92" s="5">
        <v>29</v>
      </c>
      <c r="I92" s="6">
        <f>IFERROR(Tabell312[[#This Row],[Bifall]]/Tabell312[[#This Row],[Totalt]],0)</f>
        <v>3.4482758620689655E-2</v>
      </c>
    </row>
    <row r="93" spans="1:9" ht="15" customHeight="1">
      <c r="A93" s="4" t="s">
        <v>93</v>
      </c>
      <c r="B93" s="5">
        <v>0</v>
      </c>
      <c r="C93" s="5">
        <v>1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6">
        <f>IFERROR(Tabell312[[#This Row],[Bifall]]/Tabell312[[#This Row],[Totalt]],0)</f>
        <v>0</v>
      </c>
    </row>
    <row r="94" spans="1:9" ht="15" customHeight="1">
      <c r="A94" s="4" t="s">
        <v>94</v>
      </c>
      <c r="B94" s="5">
        <v>0</v>
      </c>
      <c r="C94" s="5">
        <v>2</v>
      </c>
      <c r="D94" s="5">
        <v>0</v>
      </c>
      <c r="E94" s="5">
        <v>0</v>
      </c>
      <c r="F94" s="5">
        <v>0</v>
      </c>
      <c r="G94" s="5">
        <v>0</v>
      </c>
      <c r="H94" s="5">
        <v>2</v>
      </c>
      <c r="I94" s="6">
        <f>IFERROR(Tabell312[[#This Row],[Bifall]]/Tabell312[[#This Row],[Totalt]],0)</f>
        <v>0</v>
      </c>
    </row>
    <row r="95" spans="1:9" ht="15" customHeight="1">
      <c r="A95" s="4" t="s">
        <v>95</v>
      </c>
      <c r="B95" s="5">
        <v>9</v>
      </c>
      <c r="C95" s="5">
        <v>22</v>
      </c>
      <c r="D95" s="5">
        <v>0</v>
      </c>
      <c r="E95" s="5">
        <v>5</v>
      </c>
      <c r="F95" s="5">
        <v>0</v>
      </c>
      <c r="G95" s="5">
        <v>0</v>
      </c>
      <c r="H95" s="5">
        <v>36</v>
      </c>
      <c r="I95" s="6">
        <f>IFERROR(Tabell312[[#This Row],[Bifall]]/Tabell312[[#This Row],[Totalt]],0)</f>
        <v>0.25</v>
      </c>
    </row>
    <row r="96" spans="1:9" ht="15" customHeight="1">
      <c r="A96" s="4" t="s">
        <v>96</v>
      </c>
      <c r="B96" s="5">
        <v>41</v>
      </c>
      <c r="C96" s="5">
        <v>156</v>
      </c>
      <c r="D96" s="5">
        <v>0</v>
      </c>
      <c r="E96" s="5">
        <v>23</v>
      </c>
      <c r="F96" s="5">
        <v>0</v>
      </c>
      <c r="G96" s="5">
        <v>42</v>
      </c>
      <c r="H96" s="5">
        <v>262</v>
      </c>
      <c r="I96" s="6">
        <f>IFERROR(Tabell312[[#This Row],[Bifall]]/Tabell312[[#This Row],[Totalt]],0)</f>
        <v>0.15648854961832062</v>
      </c>
    </row>
    <row r="97" spans="1:9" ht="15" customHeight="1">
      <c r="A97" s="4" t="s">
        <v>97</v>
      </c>
      <c r="B97" s="5">
        <v>2</v>
      </c>
      <c r="C97" s="5">
        <v>0</v>
      </c>
      <c r="D97" s="5">
        <v>0</v>
      </c>
      <c r="E97" s="5">
        <v>0</v>
      </c>
      <c r="F97" s="5">
        <v>0</v>
      </c>
      <c r="G97" s="5">
        <v>2</v>
      </c>
      <c r="H97" s="5">
        <v>4</v>
      </c>
      <c r="I97" s="6">
        <f>IFERROR(Tabell312[[#This Row],[Bifall]]/Tabell312[[#This Row],[Totalt]],0)</f>
        <v>0.5</v>
      </c>
    </row>
    <row r="98" spans="1:9" ht="15" customHeight="1">
      <c r="A98" s="4" t="s">
        <v>98</v>
      </c>
      <c r="B98" s="5">
        <v>2</v>
      </c>
      <c r="C98" s="5">
        <v>7</v>
      </c>
      <c r="D98" s="5">
        <v>0</v>
      </c>
      <c r="E98" s="5">
        <v>3</v>
      </c>
      <c r="F98" s="5">
        <v>0</v>
      </c>
      <c r="G98" s="5">
        <v>3</v>
      </c>
      <c r="H98" s="5">
        <v>15</v>
      </c>
      <c r="I98" s="6">
        <f>IFERROR(Tabell312[[#This Row],[Bifall]]/Tabell312[[#This Row],[Totalt]],0)</f>
        <v>0.13333333333333333</v>
      </c>
    </row>
    <row r="99" spans="1:9" ht="15" customHeight="1">
      <c r="A99" s="4" t="s">
        <v>99</v>
      </c>
      <c r="B99" s="5">
        <v>7</v>
      </c>
      <c r="C99" s="5">
        <v>44</v>
      </c>
      <c r="D99" s="5">
        <v>0</v>
      </c>
      <c r="E99" s="5">
        <v>2</v>
      </c>
      <c r="F99" s="5">
        <v>18</v>
      </c>
      <c r="G99" s="5">
        <v>11</v>
      </c>
      <c r="H99" s="5">
        <v>82</v>
      </c>
      <c r="I99" s="6">
        <f>IFERROR(Tabell312[[#This Row],[Bifall]]/Tabell312[[#This Row],[Totalt]],0)</f>
        <v>8.5365853658536592E-2</v>
      </c>
    </row>
    <row r="100" spans="1:9" ht="15" customHeight="1">
      <c r="A100" s="4" t="s">
        <v>100</v>
      </c>
      <c r="B100" s="5">
        <v>4</v>
      </c>
      <c r="C100" s="5">
        <v>4</v>
      </c>
      <c r="D100" s="5">
        <v>0</v>
      </c>
      <c r="E100" s="5">
        <v>1</v>
      </c>
      <c r="F100" s="5">
        <v>0</v>
      </c>
      <c r="G100" s="5">
        <v>2</v>
      </c>
      <c r="H100" s="5">
        <v>11</v>
      </c>
      <c r="I100" s="6">
        <f>IFERROR(Tabell312[[#This Row],[Bifall]]/Tabell312[[#This Row],[Totalt]],0)</f>
        <v>0.36363636363636365</v>
      </c>
    </row>
    <row r="101" spans="1:9" ht="15" customHeight="1">
      <c r="A101" s="4" t="s">
        <v>101</v>
      </c>
      <c r="B101" s="5">
        <v>0</v>
      </c>
      <c r="C101" s="5">
        <v>1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6">
        <f>IFERROR(Tabell312[[#This Row],[Bifall]]/Tabell312[[#This Row],[Totalt]],0)</f>
        <v>0</v>
      </c>
    </row>
    <row r="102" spans="1:9" ht="15" customHeight="1">
      <c r="A102" s="4" t="s">
        <v>102</v>
      </c>
      <c r="B102" s="5">
        <v>136</v>
      </c>
      <c r="C102" s="5">
        <v>205</v>
      </c>
      <c r="D102" s="5">
        <v>61</v>
      </c>
      <c r="E102" s="5">
        <v>22</v>
      </c>
      <c r="F102" s="5">
        <v>2</v>
      </c>
      <c r="G102" s="5">
        <v>63</v>
      </c>
      <c r="H102" s="5">
        <v>489</v>
      </c>
      <c r="I102" s="6">
        <f>IFERROR(Tabell312[[#This Row],[Bifall]]/Tabell312[[#This Row],[Totalt]],0)</f>
        <v>0.27811860940695299</v>
      </c>
    </row>
    <row r="103" spans="1:9" ht="15" customHeight="1">
      <c r="A103" s="4" t="s">
        <v>103</v>
      </c>
      <c r="B103" s="5">
        <v>0</v>
      </c>
      <c r="C103" s="5">
        <v>6</v>
      </c>
      <c r="D103" s="5">
        <v>0</v>
      </c>
      <c r="E103" s="5">
        <v>0</v>
      </c>
      <c r="F103" s="5">
        <v>0</v>
      </c>
      <c r="G103" s="5">
        <v>2</v>
      </c>
      <c r="H103" s="5">
        <v>8</v>
      </c>
      <c r="I103" s="6">
        <f>IFERROR(Tabell312[[#This Row],[Bifall]]/Tabell312[[#This Row],[Totalt]],0)</f>
        <v>0</v>
      </c>
    </row>
    <row r="104" spans="1:9" ht="15" customHeight="1">
      <c r="A104" s="4" t="s">
        <v>104</v>
      </c>
      <c r="B104" s="5">
        <v>3</v>
      </c>
      <c r="C104" s="5">
        <v>18</v>
      </c>
      <c r="D104" s="5">
        <v>0</v>
      </c>
      <c r="E104" s="5">
        <v>2</v>
      </c>
      <c r="F104" s="5">
        <v>0</v>
      </c>
      <c r="G104" s="5">
        <v>1</v>
      </c>
      <c r="H104" s="5">
        <v>24</v>
      </c>
      <c r="I104" s="6">
        <f>IFERROR(Tabell312[[#This Row],[Bifall]]/Tabell312[[#This Row],[Totalt]],0)</f>
        <v>0.125</v>
      </c>
    </row>
    <row r="105" spans="1:9" ht="15" customHeight="1">
      <c r="A105" s="4" t="s">
        <v>105</v>
      </c>
      <c r="B105" s="5">
        <v>175</v>
      </c>
      <c r="C105" s="5">
        <v>130</v>
      </c>
      <c r="D105" s="5">
        <v>34</v>
      </c>
      <c r="E105" s="5">
        <v>16</v>
      </c>
      <c r="F105" s="5">
        <v>0</v>
      </c>
      <c r="G105" s="5">
        <v>39</v>
      </c>
      <c r="H105" s="5">
        <v>394</v>
      </c>
      <c r="I105" s="6">
        <f>IFERROR(Tabell312[[#This Row],[Bifall]]/Tabell312[[#This Row],[Totalt]],0)</f>
        <v>0.44416243654822335</v>
      </c>
    </row>
    <row r="106" spans="1:9" ht="15" customHeight="1">
      <c r="A106" s="4" t="s">
        <v>106</v>
      </c>
      <c r="B106" s="5">
        <v>0</v>
      </c>
      <c r="C106" s="5">
        <v>3</v>
      </c>
      <c r="D106" s="5">
        <v>0</v>
      </c>
      <c r="E106" s="5">
        <v>0</v>
      </c>
      <c r="F106" s="5">
        <v>1</v>
      </c>
      <c r="G106" s="5">
        <v>1</v>
      </c>
      <c r="H106" s="5">
        <v>5</v>
      </c>
      <c r="I106" s="6">
        <f>IFERROR(Tabell312[[#This Row],[Bifall]]/Tabell312[[#This Row],[Totalt]],0)</f>
        <v>0</v>
      </c>
    </row>
    <row r="107" spans="1:9" ht="15" customHeight="1">
      <c r="A107" s="4" t="s">
        <v>107</v>
      </c>
      <c r="B107" s="5">
        <v>10</v>
      </c>
      <c r="C107" s="5">
        <v>62</v>
      </c>
      <c r="D107" s="5">
        <v>0</v>
      </c>
      <c r="E107" s="5">
        <v>4</v>
      </c>
      <c r="F107" s="5">
        <v>0</v>
      </c>
      <c r="G107" s="5">
        <v>5</v>
      </c>
      <c r="H107" s="5">
        <v>81</v>
      </c>
      <c r="I107" s="6">
        <f>IFERROR(Tabell312[[#This Row],[Bifall]]/Tabell312[[#This Row],[Totalt]],0)</f>
        <v>0.12345679012345678</v>
      </c>
    </row>
    <row r="108" spans="1:9" ht="15" customHeight="1">
      <c r="A108" s="4" t="s">
        <v>147</v>
      </c>
      <c r="B108" s="5">
        <v>6</v>
      </c>
      <c r="C108" s="5">
        <v>0</v>
      </c>
      <c r="D108" s="5">
        <v>0</v>
      </c>
      <c r="E108" s="5">
        <v>2</v>
      </c>
      <c r="F108" s="5">
        <v>0</v>
      </c>
      <c r="G108" s="5">
        <v>0</v>
      </c>
      <c r="H108" s="5">
        <v>8</v>
      </c>
      <c r="I108" s="6">
        <f>IFERROR(Tabell312[[#This Row],[Bifall]]/Tabell312[[#This Row],[Totalt]],0)</f>
        <v>0.75</v>
      </c>
    </row>
    <row r="109" spans="1:9" ht="15" customHeight="1">
      <c r="A109" s="4" t="s">
        <v>108</v>
      </c>
      <c r="B109" s="5">
        <v>0</v>
      </c>
      <c r="C109" s="5">
        <v>2</v>
      </c>
      <c r="D109" s="5">
        <v>0</v>
      </c>
      <c r="E109" s="5">
        <v>0</v>
      </c>
      <c r="F109" s="5">
        <v>0</v>
      </c>
      <c r="G109" s="5">
        <v>0</v>
      </c>
      <c r="H109" s="5">
        <v>2</v>
      </c>
      <c r="I109" s="6">
        <f>IFERROR(Tabell312[[#This Row],[Bifall]]/Tabell312[[#This Row],[Totalt]],0)</f>
        <v>0</v>
      </c>
    </row>
    <row r="110" spans="1:9" ht="15" customHeight="1">
      <c r="A110" s="4" t="s">
        <v>109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1</v>
      </c>
      <c r="I110" s="6">
        <f>IFERROR(Tabell312[[#This Row],[Bifall]]/Tabell312[[#This Row],[Totalt]],0)</f>
        <v>0</v>
      </c>
    </row>
    <row r="111" spans="1:9" ht="15" customHeight="1">
      <c r="A111" s="4" t="s">
        <v>110</v>
      </c>
      <c r="B111" s="5">
        <v>772</v>
      </c>
      <c r="C111" s="5">
        <v>140</v>
      </c>
      <c r="D111" s="5">
        <v>64</v>
      </c>
      <c r="E111" s="5">
        <v>66</v>
      </c>
      <c r="F111" s="5">
        <v>0</v>
      </c>
      <c r="G111" s="5">
        <v>166</v>
      </c>
      <c r="H111" s="5">
        <v>1208</v>
      </c>
      <c r="I111" s="6">
        <f>IFERROR(Tabell312[[#This Row],[Bifall]]/Tabell312[[#This Row],[Totalt]],0)</f>
        <v>0.63907284768211925</v>
      </c>
    </row>
    <row r="112" spans="1:9" ht="15" customHeight="1">
      <c r="A112" s="4" t="s">
        <v>111</v>
      </c>
      <c r="B112" s="5">
        <v>5</v>
      </c>
      <c r="C112" s="5">
        <v>49</v>
      </c>
      <c r="D112" s="5">
        <v>0</v>
      </c>
      <c r="E112" s="5">
        <v>0</v>
      </c>
      <c r="F112" s="5">
        <v>0</v>
      </c>
      <c r="G112" s="5">
        <v>5</v>
      </c>
      <c r="H112" s="5">
        <v>59</v>
      </c>
      <c r="I112" s="6">
        <f>IFERROR(Tabell312[[#This Row],[Bifall]]/Tabell312[[#This Row],[Totalt]],0)</f>
        <v>8.4745762711864403E-2</v>
      </c>
    </row>
    <row r="113" spans="1:9" ht="15" customHeight="1">
      <c r="A113" s="4" t="s">
        <v>112</v>
      </c>
      <c r="B113" s="5">
        <v>10</v>
      </c>
      <c r="C113" s="5">
        <v>12</v>
      </c>
      <c r="D113" s="5">
        <v>0</v>
      </c>
      <c r="E113" s="5">
        <v>2</v>
      </c>
      <c r="F113" s="5">
        <v>0</v>
      </c>
      <c r="G113" s="5">
        <v>5</v>
      </c>
      <c r="H113" s="5">
        <v>29</v>
      </c>
      <c r="I113" s="6">
        <f>IFERROR(Tabell312[[#This Row],[Bifall]]/Tabell312[[#This Row],[Totalt]],0)</f>
        <v>0.34482758620689657</v>
      </c>
    </row>
    <row r="114" spans="1:9" ht="15" customHeight="1">
      <c r="A114" s="4" t="s">
        <v>113</v>
      </c>
      <c r="B114" s="5">
        <v>0</v>
      </c>
      <c r="C114" s="5">
        <v>2</v>
      </c>
      <c r="D114" s="5">
        <v>0</v>
      </c>
      <c r="E114" s="5">
        <v>2</v>
      </c>
      <c r="F114" s="5">
        <v>0</v>
      </c>
      <c r="G114" s="5">
        <v>0</v>
      </c>
      <c r="H114" s="5">
        <v>4</v>
      </c>
      <c r="I114" s="6">
        <f>IFERROR(Tabell312[[#This Row],[Bifall]]/Tabell312[[#This Row],[Totalt]],0)</f>
        <v>0</v>
      </c>
    </row>
    <row r="115" spans="1:9" ht="15" customHeight="1">
      <c r="A115" s="4" t="s">
        <v>114</v>
      </c>
      <c r="B115" s="5">
        <v>0</v>
      </c>
      <c r="C115" s="5">
        <v>11</v>
      </c>
      <c r="D115" s="5">
        <v>0</v>
      </c>
      <c r="E115" s="5">
        <v>0</v>
      </c>
      <c r="F115" s="5">
        <v>0</v>
      </c>
      <c r="G115" s="5">
        <v>0</v>
      </c>
      <c r="H115" s="5">
        <v>11</v>
      </c>
      <c r="I115" s="6">
        <f>IFERROR(Tabell312[[#This Row],[Bifall]]/Tabell312[[#This Row],[Totalt]],0)</f>
        <v>0</v>
      </c>
    </row>
    <row r="116" spans="1:9" ht="15" customHeight="1">
      <c r="A116" s="4" t="s">
        <v>115</v>
      </c>
      <c r="B116" s="5">
        <v>1</v>
      </c>
      <c r="C116" s="5">
        <v>0</v>
      </c>
      <c r="D116" s="5">
        <v>0</v>
      </c>
      <c r="E116" s="5">
        <v>1</v>
      </c>
      <c r="F116" s="5">
        <v>0</v>
      </c>
      <c r="G116" s="5">
        <v>2</v>
      </c>
      <c r="H116" s="5">
        <v>4</v>
      </c>
      <c r="I116" s="6">
        <f>IFERROR(Tabell312[[#This Row],[Bifall]]/Tabell312[[#This Row],[Totalt]],0)</f>
        <v>0.25</v>
      </c>
    </row>
    <row r="117" spans="1:9" ht="15" customHeight="1">
      <c r="A117" s="4" t="s">
        <v>148</v>
      </c>
      <c r="B117" s="5">
        <v>0</v>
      </c>
      <c r="C117" s="5">
        <v>1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6">
        <f>IFERROR(Tabell312[[#This Row],[Bifall]]/Tabell312[[#This Row],[Totalt]],0)</f>
        <v>0</v>
      </c>
    </row>
    <row r="118" spans="1:9" ht="15" customHeight="1">
      <c r="A118" s="4" t="s">
        <v>116</v>
      </c>
      <c r="B118" s="5">
        <v>1</v>
      </c>
      <c r="C118" s="5">
        <v>40</v>
      </c>
      <c r="D118" s="5">
        <v>0</v>
      </c>
      <c r="E118" s="5">
        <v>8</v>
      </c>
      <c r="F118" s="5">
        <v>0</v>
      </c>
      <c r="G118" s="5">
        <v>18</v>
      </c>
      <c r="H118" s="5">
        <v>67</v>
      </c>
      <c r="I118" s="6">
        <f>IFERROR(Tabell312[[#This Row],[Bifall]]/Tabell312[[#This Row],[Totalt]],0)</f>
        <v>1.4925373134328358E-2</v>
      </c>
    </row>
    <row r="119" spans="1:9" ht="15" customHeight="1">
      <c r="A119" s="4" t="s">
        <v>117</v>
      </c>
      <c r="B119" s="5">
        <v>301</v>
      </c>
      <c r="C119" s="5">
        <v>143</v>
      </c>
      <c r="D119" s="5">
        <v>1</v>
      </c>
      <c r="E119" s="5">
        <v>7</v>
      </c>
      <c r="F119" s="5">
        <v>0</v>
      </c>
      <c r="G119" s="5">
        <v>25</v>
      </c>
      <c r="H119" s="5">
        <v>477</v>
      </c>
      <c r="I119" s="6">
        <f>IFERROR(Tabell312[[#This Row],[Bifall]]/Tabell312[[#This Row],[Totalt]],0)</f>
        <v>0.63102725366876311</v>
      </c>
    </row>
    <row r="120" spans="1:9" ht="15" customHeight="1">
      <c r="A120" s="4" t="s">
        <v>118</v>
      </c>
      <c r="B120" s="5">
        <v>1</v>
      </c>
      <c r="C120" s="5">
        <v>3</v>
      </c>
      <c r="D120" s="5">
        <v>0</v>
      </c>
      <c r="E120" s="5">
        <v>0</v>
      </c>
      <c r="F120" s="5">
        <v>0</v>
      </c>
      <c r="G120" s="5">
        <v>0</v>
      </c>
      <c r="H120" s="5">
        <v>4</v>
      </c>
      <c r="I120" s="6">
        <f>IFERROR(Tabell312[[#This Row],[Bifall]]/Tabell312[[#This Row],[Totalt]],0)</f>
        <v>0.25</v>
      </c>
    </row>
    <row r="121" spans="1:9" ht="15" customHeight="1">
      <c r="A121" s="4" t="s">
        <v>119</v>
      </c>
      <c r="B121" s="5">
        <v>0</v>
      </c>
      <c r="C121" s="5">
        <v>3</v>
      </c>
      <c r="D121" s="5">
        <v>0</v>
      </c>
      <c r="E121" s="5">
        <v>0</v>
      </c>
      <c r="F121" s="5">
        <v>0</v>
      </c>
      <c r="G121" s="5">
        <v>1</v>
      </c>
      <c r="H121" s="5">
        <v>4</v>
      </c>
      <c r="I121" s="6">
        <f>IFERROR(Tabell312[[#This Row],[Bifall]]/Tabell312[[#This Row],[Totalt]],0)</f>
        <v>0</v>
      </c>
    </row>
    <row r="122" spans="1:9" ht="15" customHeight="1">
      <c r="A122" s="4" t="s">
        <v>120</v>
      </c>
      <c r="B122" s="5">
        <v>32</v>
      </c>
      <c r="C122" s="5">
        <v>41</v>
      </c>
      <c r="D122" s="5">
        <v>0</v>
      </c>
      <c r="E122" s="5">
        <v>5</v>
      </c>
      <c r="F122" s="5">
        <v>0</v>
      </c>
      <c r="G122" s="5">
        <v>3</v>
      </c>
      <c r="H122" s="5">
        <v>81</v>
      </c>
      <c r="I122" s="6">
        <f>IFERROR(Tabell312[[#This Row],[Bifall]]/Tabell312[[#This Row],[Totalt]],0)</f>
        <v>0.39506172839506171</v>
      </c>
    </row>
    <row r="123" spans="1:9" ht="15" customHeight="1">
      <c r="A123" s="4" t="s">
        <v>121</v>
      </c>
      <c r="B123" s="5">
        <v>12</v>
      </c>
      <c r="C123" s="5">
        <v>488</v>
      </c>
      <c r="D123" s="5">
        <v>0</v>
      </c>
      <c r="E123" s="5">
        <v>13</v>
      </c>
      <c r="F123" s="5">
        <v>1</v>
      </c>
      <c r="G123" s="5">
        <v>82</v>
      </c>
      <c r="H123" s="5">
        <v>596</v>
      </c>
      <c r="I123" s="6">
        <f>IFERROR(Tabell312[[#This Row],[Bifall]]/Tabell312[[#This Row],[Totalt]],0)</f>
        <v>2.0134228187919462E-2</v>
      </c>
    </row>
    <row r="124" spans="1:9" ht="15" customHeight="1">
      <c r="A124" s="4" t="s">
        <v>122</v>
      </c>
      <c r="B124" s="5">
        <v>0</v>
      </c>
      <c r="C124" s="5">
        <v>2</v>
      </c>
      <c r="D124" s="5">
        <v>0</v>
      </c>
      <c r="E124" s="5">
        <v>0</v>
      </c>
      <c r="F124" s="5">
        <v>0</v>
      </c>
      <c r="G124" s="5">
        <v>2</v>
      </c>
      <c r="H124" s="5">
        <v>4</v>
      </c>
      <c r="I124" s="6">
        <f>IFERROR(Tabell312[[#This Row],[Bifall]]/Tabell312[[#This Row],[Totalt]],0)</f>
        <v>0</v>
      </c>
    </row>
    <row r="125" spans="1:9" ht="15" customHeight="1">
      <c r="A125" s="4" t="s">
        <v>123</v>
      </c>
      <c r="B125" s="5">
        <v>0</v>
      </c>
      <c r="C125" s="5">
        <v>3</v>
      </c>
      <c r="D125" s="5">
        <v>0</v>
      </c>
      <c r="E125" s="5">
        <v>0</v>
      </c>
      <c r="F125" s="5">
        <v>0</v>
      </c>
      <c r="G125" s="5">
        <v>0</v>
      </c>
      <c r="H125" s="5">
        <v>3</v>
      </c>
      <c r="I125" s="6">
        <f>IFERROR(Tabell312[[#This Row],[Bifall]]/Tabell312[[#This Row],[Totalt]],0)</f>
        <v>0</v>
      </c>
    </row>
    <row r="126" spans="1:9" ht="15" customHeight="1">
      <c r="A126" s="4" t="s">
        <v>124</v>
      </c>
      <c r="B126" s="5">
        <v>0</v>
      </c>
      <c r="C126" s="5">
        <v>13</v>
      </c>
      <c r="D126" s="5">
        <v>0</v>
      </c>
      <c r="E126" s="5">
        <v>1</v>
      </c>
      <c r="F126" s="5">
        <v>1</v>
      </c>
      <c r="G126" s="5">
        <v>6</v>
      </c>
      <c r="H126" s="5">
        <v>21</v>
      </c>
      <c r="I126" s="6">
        <f>IFERROR(Tabell312[[#This Row],[Bifall]]/Tabell312[[#This Row],[Totalt]],0)</f>
        <v>0</v>
      </c>
    </row>
    <row r="127" spans="1:9" ht="15" customHeight="1">
      <c r="A127" s="4" t="s">
        <v>125</v>
      </c>
      <c r="B127" s="5">
        <v>24</v>
      </c>
      <c r="C127" s="5">
        <v>730</v>
      </c>
      <c r="D127" s="5">
        <v>0</v>
      </c>
      <c r="E127" s="5">
        <v>35</v>
      </c>
      <c r="F127" s="5">
        <v>1</v>
      </c>
      <c r="G127" s="5">
        <v>38</v>
      </c>
      <c r="H127" s="5">
        <v>828</v>
      </c>
      <c r="I127" s="6">
        <f>IFERROR(Tabell312[[#This Row],[Bifall]]/Tabell312[[#This Row],[Totalt]],0)</f>
        <v>2.8985507246376812E-2</v>
      </c>
    </row>
    <row r="128" spans="1:9" ht="15" customHeight="1">
      <c r="A128" s="4" t="s">
        <v>126</v>
      </c>
      <c r="B128" s="5">
        <v>13</v>
      </c>
      <c r="C128" s="5">
        <v>29</v>
      </c>
      <c r="D128" s="5">
        <v>0</v>
      </c>
      <c r="E128" s="5">
        <v>1</v>
      </c>
      <c r="F128" s="5">
        <v>1</v>
      </c>
      <c r="G128" s="5">
        <v>10</v>
      </c>
      <c r="H128" s="5">
        <v>54</v>
      </c>
      <c r="I128" s="6">
        <f>IFERROR(Tabell312[[#This Row],[Bifall]]/Tabell312[[#This Row],[Totalt]],0)</f>
        <v>0.24074074074074073</v>
      </c>
    </row>
    <row r="129" spans="1:9" ht="15" customHeight="1">
      <c r="A129" s="4" t="s">
        <v>127</v>
      </c>
      <c r="B129" s="5">
        <v>3</v>
      </c>
      <c r="C129" s="5">
        <v>24</v>
      </c>
      <c r="D129" s="5">
        <v>0</v>
      </c>
      <c r="E129" s="5">
        <v>1</v>
      </c>
      <c r="F129" s="5">
        <v>1</v>
      </c>
      <c r="G129" s="5">
        <v>4</v>
      </c>
      <c r="H129" s="5">
        <v>33</v>
      </c>
      <c r="I129" s="6">
        <f>IFERROR(Tabell312[[#This Row],[Bifall]]/Tabell312[[#This Row],[Totalt]],0)</f>
        <v>9.0909090909090912E-2</v>
      </c>
    </row>
    <row r="130" spans="1:9" ht="15" customHeight="1">
      <c r="A130" s="4" t="s">
        <v>128</v>
      </c>
      <c r="B130" s="5">
        <v>0</v>
      </c>
      <c r="C130" s="5">
        <v>2</v>
      </c>
      <c r="D130" s="5">
        <v>0</v>
      </c>
      <c r="E130" s="5">
        <v>1</v>
      </c>
      <c r="F130" s="5">
        <v>0</v>
      </c>
      <c r="G130" s="5">
        <v>0</v>
      </c>
      <c r="H130" s="5">
        <v>3</v>
      </c>
      <c r="I130" s="6">
        <f>IFERROR(Tabell312[[#This Row],[Bifall]]/Tabell312[[#This Row],[Totalt]],0)</f>
        <v>0</v>
      </c>
    </row>
    <row r="131" spans="1:9" ht="15" customHeight="1">
      <c r="A131" s="4" t="s">
        <v>129</v>
      </c>
      <c r="B131" s="5">
        <v>0</v>
      </c>
      <c r="C131" s="5">
        <v>5</v>
      </c>
      <c r="D131" s="5">
        <v>0</v>
      </c>
      <c r="E131" s="5">
        <v>0</v>
      </c>
      <c r="F131" s="5">
        <v>0</v>
      </c>
      <c r="G131" s="5">
        <v>0</v>
      </c>
      <c r="H131" s="5">
        <v>5</v>
      </c>
      <c r="I131" s="6">
        <f>IFERROR(Tabell312[[#This Row],[Bifall]]/Tabell312[[#This Row],[Totalt]],0)</f>
        <v>0</v>
      </c>
    </row>
    <row r="132" spans="1:9" ht="15" customHeight="1">
      <c r="A132" s="4" t="s">
        <v>0</v>
      </c>
      <c r="B132" s="5">
        <v>3313</v>
      </c>
      <c r="C132" s="5">
        <v>6641</v>
      </c>
      <c r="D132" s="5">
        <v>311</v>
      </c>
      <c r="E132" s="5">
        <v>707</v>
      </c>
      <c r="F132" s="5">
        <v>257</v>
      </c>
      <c r="G132" s="5">
        <v>1575</v>
      </c>
      <c r="H132" s="5">
        <v>12804</v>
      </c>
      <c r="I132" s="6">
        <f>IFERROR(Tabell312[[#This Row],[Bifall]]/Tabell312[[#This Row],[Totalt]],0)</f>
        <v>0.25874726647922525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zoomScaleNormal="100" workbookViewId="0">
      <selection activeCell="A7" sqref="A7"/>
    </sheetView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2" customWidth="1"/>
    <col min="7" max="16384" width="11.42578125" style="2"/>
  </cols>
  <sheetData>
    <row r="1" spans="1:6" ht="15" customHeight="1">
      <c r="A1" s="1" t="s">
        <v>150</v>
      </c>
    </row>
    <row r="2" spans="1:6" ht="15" customHeight="1">
      <c r="A2" s="4" t="s">
        <v>132</v>
      </c>
      <c r="B2" s="7" t="s">
        <v>134</v>
      </c>
      <c r="C2" s="7" t="s">
        <v>135</v>
      </c>
      <c r="D2" s="4" t="s">
        <v>130</v>
      </c>
      <c r="E2" s="7" t="s">
        <v>0</v>
      </c>
      <c r="F2" s="7" t="s">
        <v>160</v>
      </c>
    </row>
    <row r="3" spans="1:6" ht="15" customHeight="1">
      <c r="A3" s="4" t="s">
        <v>14</v>
      </c>
      <c r="B3" s="5">
        <v>5961</v>
      </c>
      <c r="C3" s="5">
        <v>342</v>
      </c>
      <c r="D3" s="5">
        <v>168</v>
      </c>
      <c r="E3" s="5">
        <v>6471</v>
      </c>
      <c r="F3" s="6">
        <f>IFERROR(Tabell3123[[#This Row],[Bifall]]/Tabell3123[[#This Row],[Totalt]],0)</f>
        <v>0.92118683356513675</v>
      </c>
    </row>
    <row r="4" spans="1:6" ht="15" customHeight="1">
      <c r="A4" s="4" t="s">
        <v>15</v>
      </c>
      <c r="B4" s="5">
        <v>14</v>
      </c>
      <c r="C4" s="5">
        <v>6</v>
      </c>
      <c r="D4" s="5">
        <v>1</v>
      </c>
      <c r="E4" s="5">
        <v>21</v>
      </c>
      <c r="F4" s="6">
        <f>IFERROR(Tabell3123[[#This Row],[Bifall]]/Tabell3123[[#This Row],[Totalt]],0)</f>
        <v>0.66666666666666663</v>
      </c>
    </row>
    <row r="5" spans="1:6" ht="15" customHeight="1">
      <c r="A5" s="4" t="s">
        <v>16</v>
      </c>
      <c r="B5" s="5">
        <v>5</v>
      </c>
      <c r="C5" s="5">
        <v>0</v>
      </c>
      <c r="D5" s="5">
        <v>0</v>
      </c>
      <c r="E5" s="5">
        <v>5</v>
      </c>
      <c r="F5" s="6">
        <f>IFERROR(Tabell3123[[#This Row],[Bifall]]/Tabell3123[[#This Row],[Totalt]],0)</f>
        <v>1</v>
      </c>
    </row>
    <row r="6" spans="1:6" ht="15" customHeight="1">
      <c r="A6" s="4" t="s">
        <v>17</v>
      </c>
      <c r="B6" s="5">
        <v>5</v>
      </c>
      <c r="C6" s="5">
        <v>0</v>
      </c>
      <c r="D6" s="5">
        <v>0</v>
      </c>
      <c r="E6" s="5">
        <v>5</v>
      </c>
      <c r="F6" s="6">
        <f>IFERROR(Tabell3123[[#This Row],[Bifall]]/Tabell3123[[#This Row],[Totalt]],0)</f>
        <v>1</v>
      </c>
    </row>
    <row r="7" spans="1:6" ht="15" customHeight="1">
      <c r="A7" s="4" t="s">
        <v>19</v>
      </c>
      <c r="B7" s="5">
        <v>6</v>
      </c>
      <c r="C7" s="5">
        <v>0</v>
      </c>
      <c r="D7" s="5">
        <v>1</v>
      </c>
      <c r="E7" s="5">
        <v>7</v>
      </c>
      <c r="F7" s="6">
        <f>IFERROR(Tabell3123[[#This Row],[Bifall]]/Tabell3123[[#This Row],[Totalt]],0)</f>
        <v>0.8571428571428571</v>
      </c>
    </row>
    <row r="8" spans="1:6" ht="15" customHeight="1">
      <c r="A8" s="4" t="s">
        <v>21</v>
      </c>
      <c r="B8" s="5">
        <v>27</v>
      </c>
      <c r="C8" s="5">
        <v>2</v>
      </c>
      <c r="D8" s="5">
        <v>0</v>
      </c>
      <c r="E8" s="5">
        <v>29</v>
      </c>
      <c r="F8" s="6">
        <f>IFERROR(Tabell3123[[#This Row],[Bifall]]/Tabell3123[[#This Row],[Totalt]],0)</f>
        <v>0.93103448275862066</v>
      </c>
    </row>
    <row r="9" spans="1:6" ht="15" customHeight="1">
      <c r="A9" s="4" t="s">
        <v>23</v>
      </c>
      <c r="B9" s="5">
        <v>51</v>
      </c>
      <c r="C9" s="5">
        <v>0</v>
      </c>
      <c r="D9" s="5">
        <v>0</v>
      </c>
      <c r="E9" s="5">
        <v>51</v>
      </c>
      <c r="F9" s="6">
        <f>IFERROR(Tabell3123[[#This Row],[Bifall]]/Tabell3123[[#This Row],[Totalt]],0)</f>
        <v>1</v>
      </c>
    </row>
    <row r="10" spans="1:6" ht="15" customHeight="1">
      <c r="A10" s="4" t="s">
        <v>24</v>
      </c>
      <c r="B10" s="5">
        <v>4</v>
      </c>
      <c r="C10" s="5">
        <v>0</v>
      </c>
      <c r="D10" s="5">
        <v>0</v>
      </c>
      <c r="E10" s="5">
        <v>4</v>
      </c>
      <c r="F10" s="6">
        <f>IFERROR(Tabell3123[[#This Row],[Bifall]]/Tabell3123[[#This Row],[Totalt]],0)</f>
        <v>1</v>
      </c>
    </row>
    <row r="11" spans="1:6" ht="15" customHeight="1">
      <c r="A11" s="4" t="s">
        <v>133</v>
      </c>
      <c r="B11" s="5">
        <v>4</v>
      </c>
      <c r="C11" s="5">
        <v>0</v>
      </c>
      <c r="D11" s="5">
        <v>0</v>
      </c>
      <c r="E11" s="5">
        <v>4</v>
      </c>
      <c r="F11" s="6">
        <f>IFERROR(Tabell3123[[#This Row],[Bifall]]/Tabell3123[[#This Row],[Totalt]],0)</f>
        <v>1</v>
      </c>
    </row>
    <row r="12" spans="1:6" ht="15" customHeight="1">
      <c r="A12" s="4" t="s">
        <v>26</v>
      </c>
      <c r="B12" s="5">
        <v>5</v>
      </c>
      <c r="C12" s="5">
        <v>0</v>
      </c>
      <c r="D12" s="5">
        <v>0</v>
      </c>
      <c r="E12" s="5">
        <v>5</v>
      </c>
      <c r="F12" s="6">
        <f>IFERROR(Tabell3123[[#This Row],[Bifall]]/Tabell3123[[#This Row],[Totalt]],0)</f>
        <v>1</v>
      </c>
    </row>
    <row r="13" spans="1:6" ht="15" customHeight="1">
      <c r="A13" s="4" t="s">
        <v>28</v>
      </c>
      <c r="B13" s="5">
        <v>1</v>
      </c>
      <c r="C13" s="5">
        <v>0</v>
      </c>
      <c r="D13" s="5">
        <v>0</v>
      </c>
      <c r="E13" s="5">
        <v>1</v>
      </c>
      <c r="F13" s="6">
        <f>IFERROR(Tabell3123[[#This Row],[Bifall]]/Tabell3123[[#This Row],[Totalt]],0)</f>
        <v>1</v>
      </c>
    </row>
    <row r="14" spans="1:6" ht="15" customHeight="1">
      <c r="A14" s="4" t="s">
        <v>30</v>
      </c>
      <c r="B14" s="5">
        <v>47</v>
      </c>
      <c r="C14" s="5">
        <v>0</v>
      </c>
      <c r="D14" s="5">
        <v>0</v>
      </c>
      <c r="E14" s="5">
        <v>47</v>
      </c>
      <c r="F14" s="6">
        <f>IFERROR(Tabell3123[[#This Row],[Bifall]]/Tabell3123[[#This Row],[Totalt]],0)</f>
        <v>1</v>
      </c>
    </row>
    <row r="15" spans="1:6" ht="15" customHeight="1">
      <c r="A15" s="4" t="s">
        <v>33</v>
      </c>
      <c r="B15" s="5">
        <v>6</v>
      </c>
      <c r="C15" s="5">
        <v>0</v>
      </c>
      <c r="D15" s="5">
        <v>4</v>
      </c>
      <c r="E15" s="5">
        <v>10</v>
      </c>
      <c r="F15" s="6">
        <f>IFERROR(Tabell3123[[#This Row],[Bifall]]/Tabell3123[[#This Row],[Totalt]],0)</f>
        <v>0.6</v>
      </c>
    </row>
    <row r="16" spans="1:6" ht="15" customHeight="1">
      <c r="A16" s="4" t="s">
        <v>34</v>
      </c>
      <c r="B16" s="5">
        <v>13</v>
      </c>
      <c r="C16" s="5">
        <v>0</v>
      </c>
      <c r="D16" s="5">
        <v>5</v>
      </c>
      <c r="E16" s="5">
        <v>18</v>
      </c>
      <c r="F16" s="6">
        <f>IFERROR(Tabell3123[[#This Row],[Bifall]]/Tabell3123[[#This Row],[Totalt]],0)</f>
        <v>0.72222222222222221</v>
      </c>
    </row>
    <row r="17" spans="1:6" ht="15" customHeight="1">
      <c r="A17" s="4" t="s">
        <v>35</v>
      </c>
      <c r="B17" s="5">
        <v>2</v>
      </c>
      <c r="C17" s="5">
        <v>0</v>
      </c>
      <c r="D17" s="5">
        <v>0</v>
      </c>
      <c r="E17" s="5">
        <v>2</v>
      </c>
      <c r="F17" s="6">
        <f>IFERROR(Tabell3123[[#This Row],[Bifall]]/Tabell3123[[#This Row],[Totalt]],0)</f>
        <v>1</v>
      </c>
    </row>
    <row r="18" spans="1:6" ht="15" customHeight="1">
      <c r="A18" s="4" t="s">
        <v>37</v>
      </c>
      <c r="B18" s="5">
        <v>30</v>
      </c>
      <c r="C18" s="5">
        <v>0</v>
      </c>
      <c r="D18" s="5">
        <v>7</v>
      </c>
      <c r="E18" s="5">
        <v>37</v>
      </c>
      <c r="F18" s="6">
        <f>IFERROR(Tabell3123[[#This Row],[Bifall]]/Tabell3123[[#This Row],[Totalt]],0)</f>
        <v>0.81081081081081086</v>
      </c>
    </row>
    <row r="19" spans="1:6" ht="15" customHeight="1">
      <c r="A19" s="4" t="s">
        <v>38</v>
      </c>
      <c r="B19" s="5">
        <v>24</v>
      </c>
      <c r="C19" s="5">
        <v>0</v>
      </c>
      <c r="D19" s="5">
        <v>1</v>
      </c>
      <c r="E19" s="5">
        <v>25</v>
      </c>
      <c r="F19" s="6">
        <f>IFERROR(Tabell3123[[#This Row],[Bifall]]/Tabell3123[[#This Row],[Totalt]],0)</f>
        <v>0.96</v>
      </c>
    </row>
    <row r="20" spans="1:6" ht="15" customHeight="1">
      <c r="A20" s="4" t="s">
        <v>40</v>
      </c>
      <c r="B20" s="5">
        <v>2647</v>
      </c>
      <c r="C20" s="5">
        <v>16</v>
      </c>
      <c r="D20" s="5">
        <v>69</v>
      </c>
      <c r="E20" s="5">
        <v>2732</v>
      </c>
      <c r="F20" s="6">
        <f>IFERROR(Tabell3123[[#This Row],[Bifall]]/Tabell3123[[#This Row],[Totalt]],0)</f>
        <v>0.96888726207906295</v>
      </c>
    </row>
    <row r="21" spans="1:6" ht="15" customHeight="1">
      <c r="A21" s="4" t="s">
        <v>149</v>
      </c>
      <c r="B21" s="5">
        <v>1</v>
      </c>
      <c r="C21" s="5">
        <v>0</v>
      </c>
      <c r="D21" s="5">
        <v>0</v>
      </c>
      <c r="E21" s="5">
        <v>1</v>
      </c>
      <c r="F21" s="6">
        <f>IFERROR(Tabell3123[[#This Row],[Bifall]]/Tabell3123[[#This Row],[Totalt]],0)</f>
        <v>1</v>
      </c>
    </row>
    <row r="22" spans="1:6" ht="15" customHeight="1">
      <c r="A22" s="4" t="s">
        <v>41</v>
      </c>
      <c r="B22" s="5">
        <v>437</v>
      </c>
      <c r="C22" s="5">
        <v>22</v>
      </c>
      <c r="D22" s="5">
        <v>9</v>
      </c>
      <c r="E22" s="5">
        <v>468</v>
      </c>
      <c r="F22" s="6">
        <f>IFERROR(Tabell3123[[#This Row],[Bifall]]/Tabell3123[[#This Row],[Totalt]],0)</f>
        <v>0.93376068376068377</v>
      </c>
    </row>
    <row r="23" spans="1:6" ht="15" customHeight="1">
      <c r="A23" s="4" t="s">
        <v>42</v>
      </c>
      <c r="B23" s="5">
        <v>3</v>
      </c>
      <c r="C23" s="5">
        <v>0</v>
      </c>
      <c r="D23" s="5">
        <v>0</v>
      </c>
      <c r="E23" s="5">
        <v>3</v>
      </c>
      <c r="F23" s="6">
        <f>IFERROR(Tabell3123[[#This Row],[Bifall]]/Tabell3123[[#This Row],[Totalt]],0)</f>
        <v>1</v>
      </c>
    </row>
    <row r="24" spans="1:6" ht="15" customHeight="1">
      <c r="A24" s="4" t="s">
        <v>45</v>
      </c>
      <c r="B24" s="5">
        <v>17</v>
      </c>
      <c r="C24" s="5">
        <v>3</v>
      </c>
      <c r="D24" s="5">
        <v>0</v>
      </c>
      <c r="E24" s="5">
        <v>20</v>
      </c>
      <c r="F24" s="6">
        <f>IFERROR(Tabell3123[[#This Row],[Bifall]]/Tabell3123[[#This Row],[Totalt]],0)</f>
        <v>0.85</v>
      </c>
    </row>
    <row r="25" spans="1:6" ht="15" customHeight="1">
      <c r="A25" s="4" t="s">
        <v>46</v>
      </c>
      <c r="B25" s="5">
        <v>4</v>
      </c>
      <c r="C25" s="5">
        <v>0</v>
      </c>
      <c r="D25" s="5">
        <v>1</v>
      </c>
      <c r="E25" s="5">
        <v>5</v>
      </c>
      <c r="F25" s="6">
        <f>IFERROR(Tabell3123[[#This Row],[Bifall]]/Tabell3123[[#This Row],[Totalt]],0)</f>
        <v>0.8</v>
      </c>
    </row>
    <row r="26" spans="1:6" ht="15" customHeight="1">
      <c r="A26" s="4" t="s">
        <v>47</v>
      </c>
      <c r="B26" s="5">
        <v>5</v>
      </c>
      <c r="C26" s="5">
        <v>0</v>
      </c>
      <c r="D26" s="5">
        <v>0</v>
      </c>
      <c r="E26" s="5">
        <v>5</v>
      </c>
      <c r="F26" s="6">
        <f>IFERROR(Tabell3123[[#This Row],[Bifall]]/Tabell3123[[#This Row],[Totalt]],0)</f>
        <v>1</v>
      </c>
    </row>
    <row r="27" spans="1:6" ht="15" customHeight="1">
      <c r="A27" s="4" t="s">
        <v>48</v>
      </c>
      <c r="B27" s="5">
        <v>1</v>
      </c>
      <c r="C27" s="5">
        <v>0</v>
      </c>
      <c r="D27" s="5">
        <v>0</v>
      </c>
      <c r="E27" s="5">
        <v>1</v>
      </c>
      <c r="F27" s="6">
        <f>IFERROR(Tabell3123[[#This Row],[Bifall]]/Tabell3123[[#This Row],[Totalt]],0)</f>
        <v>1</v>
      </c>
    </row>
    <row r="28" spans="1:6" ht="15" customHeight="1">
      <c r="A28" s="4" t="s">
        <v>49</v>
      </c>
      <c r="B28" s="5">
        <v>8</v>
      </c>
      <c r="C28" s="5">
        <v>0</v>
      </c>
      <c r="D28" s="5">
        <v>0</v>
      </c>
      <c r="E28" s="5">
        <v>8</v>
      </c>
      <c r="F28" s="6">
        <f>IFERROR(Tabell3123[[#This Row],[Bifall]]/Tabell3123[[#This Row],[Totalt]],0)</f>
        <v>1</v>
      </c>
    </row>
    <row r="29" spans="1:6" ht="15" customHeight="1">
      <c r="A29" s="4" t="s">
        <v>51</v>
      </c>
      <c r="B29" s="5">
        <v>5</v>
      </c>
      <c r="C29" s="5">
        <v>0</v>
      </c>
      <c r="D29" s="5">
        <v>0</v>
      </c>
      <c r="E29" s="5">
        <v>5</v>
      </c>
      <c r="F29" s="6">
        <f>IFERROR(Tabell3123[[#This Row],[Bifall]]/Tabell3123[[#This Row],[Totalt]],0)</f>
        <v>1</v>
      </c>
    </row>
    <row r="30" spans="1:6" ht="15" customHeight="1">
      <c r="A30" s="4" t="s">
        <v>52</v>
      </c>
      <c r="B30" s="5">
        <v>3</v>
      </c>
      <c r="C30" s="5">
        <v>0</v>
      </c>
      <c r="D30" s="5">
        <v>0</v>
      </c>
      <c r="E30" s="5">
        <v>3</v>
      </c>
      <c r="F30" s="6">
        <f>IFERROR(Tabell3123[[#This Row],[Bifall]]/Tabell3123[[#This Row],[Totalt]],0)</f>
        <v>1</v>
      </c>
    </row>
    <row r="31" spans="1:6" ht="15" customHeight="1">
      <c r="A31" s="4" t="s">
        <v>143</v>
      </c>
      <c r="B31" s="5">
        <v>1</v>
      </c>
      <c r="C31" s="5">
        <v>0</v>
      </c>
      <c r="D31" s="5">
        <v>0</v>
      </c>
      <c r="E31" s="5">
        <v>1</v>
      </c>
      <c r="F31" s="6">
        <f>IFERROR(Tabell3123[[#This Row],[Bifall]]/Tabell3123[[#This Row],[Totalt]],0)</f>
        <v>1</v>
      </c>
    </row>
    <row r="32" spans="1:6" ht="15" customHeight="1">
      <c r="A32" s="4" t="s">
        <v>53</v>
      </c>
      <c r="B32" s="5">
        <v>1661</v>
      </c>
      <c r="C32" s="5">
        <v>39</v>
      </c>
      <c r="D32" s="5">
        <v>56</v>
      </c>
      <c r="E32" s="5">
        <v>1756</v>
      </c>
      <c r="F32" s="6">
        <f>IFERROR(Tabell3123[[#This Row],[Bifall]]/Tabell3123[[#This Row],[Totalt]],0)</f>
        <v>0.94589977220956722</v>
      </c>
    </row>
    <row r="33" spans="1:6" ht="15" customHeight="1">
      <c r="A33" s="4" t="s">
        <v>54</v>
      </c>
      <c r="B33" s="5">
        <v>1144</v>
      </c>
      <c r="C33" s="5">
        <v>3</v>
      </c>
      <c r="D33" s="5">
        <v>19</v>
      </c>
      <c r="E33" s="5">
        <v>1166</v>
      </c>
      <c r="F33" s="6">
        <f>IFERROR(Tabell3123[[#This Row],[Bifall]]/Tabell3123[[#This Row],[Totalt]],0)</f>
        <v>0.98113207547169812</v>
      </c>
    </row>
    <row r="34" spans="1:6" ht="15" customHeight="1">
      <c r="A34" s="4" t="s">
        <v>58</v>
      </c>
      <c r="B34" s="5">
        <v>623</v>
      </c>
      <c r="C34" s="5">
        <v>0</v>
      </c>
      <c r="D34" s="5">
        <v>8</v>
      </c>
      <c r="E34" s="5">
        <v>631</v>
      </c>
      <c r="F34" s="6">
        <f>IFERROR(Tabell3123[[#This Row],[Bifall]]/Tabell3123[[#This Row],[Totalt]],0)</f>
        <v>0.98732171156893822</v>
      </c>
    </row>
    <row r="35" spans="1:6" ht="15" customHeight="1">
      <c r="A35" s="4" t="s">
        <v>59</v>
      </c>
      <c r="B35" s="5">
        <v>39</v>
      </c>
      <c r="C35" s="5">
        <v>0</v>
      </c>
      <c r="D35" s="5">
        <v>0</v>
      </c>
      <c r="E35" s="5">
        <v>39</v>
      </c>
      <c r="F35" s="6">
        <f>IFERROR(Tabell3123[[#This Row],[Bifall]]/Tabell3123[[#This Row],[Totalt]],0)</f>
        <v>1</v>
      </c>
    </row>
    <row r="36" spans="1:6" ht="15" customHeight="1">
      <c r="A36" s="4" t="s">
        <v>60</v>
      </c>
      <c r="B36" s="5">
        <v>19</v>
      </c>
      <c r="C36" s="5">
        <v>0</v>
      </c>
      <c r="D36" s="5">
        <v>1</v>
      </c>
      <c r="E36" s="5">
        <v>20</v>
      </c>
      <c r="F36" s="6">
        <f>IFERROR(Tabell3123[[#This Row],[Bifall]]/Tabell3123[[#This Row],[Totalt]],0)</f>
        <v>0.95</v>
      </c>
    </row>
    <row r="37" spans="1:6" ht="15" customHeight="1">
      <c r="A37" s="4" t="s">
        <v>62</v>
      </c>
      <c r="B37" s="5">
        <v>16</v>
      </c>
      <c r="C37" s="5">
        <v>1</v>
      </c>
      <c r="D37" s="5">
        <v>0</v>
      </c>
      <c r="E37" s="5">
        <v>17</v>
      </c>
      <c r="F37" s="6">
        <f>IFERROR(Tabell3123[[#This Row],[Bifall]]/Tabell3123[[#This Row],[Totalt]],0)</f>
        <v>0.94117647058823528</v>
      </c>
    </row>
    <row r="38" spans="1:6" ht="15" customHeight="1">
      <c r="A38" s="4" t="s">
        <v>63</v>
      </c>
      <c r="B38" s="5">
        <v>13</v>
      </c>
      <c r="C38" s="5">
        <v>0</v>
      </c>
      <c r="D38" s="5">
        <v>0</v>
      </c>
      <c r="E38" s="5">
        <v>13</v>
      </c>
      <c r="F38" s="6">
        <f>IFERROR(Tabell3123[[#This Row],[Bifall]]/Tabell3123[[#This Row],[Totalt]],0)</f>
        <v>1</v>
      </c>
    </row>
    <row r="39" spans="1:6" ht="15" customHeight="1">
      <c r="A39" s="4" t="s">
        <v>64</v>
      </c>
      <c r="B39" s="5">
        <v>17</v>
      </c>
      <c r="C39" s="5">
        <v>0</v>
      </c>
      <c r="D39" s="5">
        <v>8</v>
      </c>
      <c r="E39" s="5">
        <v>25</v>
      </c>
      <c r="F39" s="6">
        <f>IFERROR(Tabell3123[[#This Row],[Bifall]]/Tabell3123[[#This Row],[Totalt]],0)</f>
        <v>0.68</v>
      </c>
    </row>
    <row r="40" spans="1:6" ht="15" customHeight="1">
      <c r="A40" s="4" t="s">
        <v>65</v>
      </c>
      <c r="B40" s="5">
        <v>12</v>
      </c>
      <c r="C40" s="5">
        <v>3</v>
      </c>
      <c r="D40" s="5">
        <v>0</v>
      </c>
      <c r="E40" s="5">
        <v>15</v>
      </c>
      <c r="F40" s="6">
        <f>IFERROR(Tabell3123[[#This Row],[Bifall]]/Tabell3123[[#This Row],[Totalt]],0)</f>
        <v>0.8</v>
      </c>
    </row>
    <row r="41" spans="1:6" ht="15" customHeight="1">
      <c r="A41" s="4" t="s">
        <v>66</v>
      </c>
      <c r="B41" s="5">
        <v>3</v>
      </c>
      <c r="C41" s="5">
        <v>0</v>
      </c>
      <c r="D41" s="5">
        <v>0</v>
      </c>
      <c r="E41" s="5">
        <v>3</v>
      </c>
      <c r="F41" s="6">
        <f>IFERROR(Tabell3123[[#This Row],[Bifall]]/Tabell3123[[#This Row],[Totalt]],0)</f>
        <v>1</v>
      </c>
    </row>
    <row r="42" spans="1:6" ht="15" customHeight="1">
      <c r="A42" s="4" t="s">
        <v>67</v>
      </c>
      <c r="B42" s="5">
        <v>11</v>
      </c>
      <c r="C42" s="5">
        <v>0</v>
      </c>
      <c r="D42" s="5">
        <v>7</v>
      </c>
      <c r="E42" s="5">
        <v>18</v>
      </c>
      <c r="F42" s="6">
        <f>IFERROR(Tabell3123[[#This Row],[Bifall]]/Tabell3123[[#This Row],[Totalt]],0)</f>
        <v>0.61111111111111116</v>
      </c>
    </row>
    <row r="43" spans="1:6" ht="15" customHeight="1">
      <c r="A43" s="4" t="s">
        <v>68</v>
      </c>
      <c r="B43" s="5">
        <v>1</v>
      </c>
      <c r="C43" s="5">
        <v>0</v>
      </c>
      <c r="D43" s="5">
        <v>0</v>
      </c>
      <c r="E43" s="5">
        <v>1</v>
      </c>
      <c r="F43" s="6">
        <f>IFERROR(Tabell3123[[#This Row],[Bifall]]/Tabell3123[[#This Row],[Totalt]],0)</f>
        <v>1</v>
      </c>
    </row>
    <row r="44" spans="1:6" ht="15" customHeight="1">
      <c r="A44" s="4" t="s">
        <v>146</v>
      </c>
      <c r="B44" s="5">
        <v>3</v>
      </c>
      <c r="C44" s="5">
        <v>1</v>
      </c>
      <c r="D44" s="5">
        <v>0</v>
      </c>
      <c r="E44" s="5">
        <v>4</v>
      </c>
      <c r="F44" s="6">
        <f>IFERROR(Tabell3123[[#This Row],[Bifall]]/Tabell3123[[#This Row],[Totalt]],0)</f>
        <v>0.75</v>
      </c>
    </row>
    <row r="45" spans="1:6" ht="15" customHeight="1">
      <c r="A45" s="4" t="s">
        <v>69</v>
      </c>
      <c r="B45" s="5">
        <v>50</v>
      </c>
      <c r="C45" s="5">
        <v>1</v>
      </c>
      <c r="D45" s="5">
        <v>1</v>
      </c>
      <c r="E45" s="5">
        <v>52</v>
      </c>
      <c r="F45" s="6">
        <f>IFERROR(Tabell3123[[#This Row],[Bifall]]/Tabell3123[[#This Row],[Totalt]],0)</f>
        <v>0.96153846153846156</v>
      </c>
    </row>
    <row r="46" spans="1:6" ht="15" customHeight="1">
      <c r="A46" s="4" t="s">
        <v>71</v>
      </c>
      <c r="B46" s="5">
        <v>18</v>
      </c>
      <c r="C46" s="5">
        <v>0</v>
      </c>
      <c r="D46" s="5">
        <v>0</v>
      </c>
      <c r="E46" s="5">
        <v>18</v>
      </c>
      <c r="F46" s="6">
        <f>IFERROR(Tabell3123[[#This Row],[Bifall]]/Tabell3123[[#This Row],[Totalt]],0)</f>
        <v>1</v>
      </c>
    </row>
    <row r="47" spans="1:6" ht="15" customHeight="1">
      <c r="A47" s="4" t="s">
        <v>72</v>
      </c>
      <c r="B47" s="5">
        <v>3</v>
      </c>
      <c r="C47" s="5">
        <v>0</v>
      </c>
      <c r="D47" s="5">
        <v>1</v>
      </c>
      <c r="E47" s="5">
        <v>4</v>
      </c>
      <c r="F47" s="6">
        <f>IFERROR(Tabell3123[[#This Row],[Bifall]]/Tabell3123[[#This Row],[Totalt]],0)</f>
        <v>0.75</v>
      </c>
    </row>
    <row r="48" spans="1:6" ht="15" customHeight="1">
      <c r="A48" s="4" t="s">
        <v>73</v>
      </c>
      <c r="B48" s="5">
        <v>2</v>
      </c>
      <c r="C48" s="5">
        <v>0</v>
      </c>
      <c r="D48" s="5">
        <v>0</v>
      </c>
      <c r="E48" s="5">
        <v>2</v>
      </c>
      <c r="F48" s="6">
        <f>IFERROR(Tabell3123[[#This Row],[Bifall]]/Tabell3123[[#This Row],[Totalt]],0)</f>
        <v>1</v>
      </c>
    </row>
    <row r="49" spans="1:6" ht="15" customHeight="1">
      <c r="A49" s="4" t="s">
        <v>74</v>
      </c>
      <c r="B49" s="5">
        <v>31</v>
      </c>
      <c r="C49" s="5">
        <v>1</v>
      </c>
      <c r="D49" s="5">
        <v>2</v>
      </c>
      <c r="E49" s="5">
        <v>34</v>
      </c>
      <c r="F49" s="6">
        <f>IFERROR(Tabell3123[[#This Row],[Bifall]]/Tabell3123[[#This Row],[Totalt]],0)</f>
        <v>0.91176470588235292</v>
      </c>
    </row>
    <row r="50" spans="1:6" ht="15" customHeight="1">
      <c r="A50" s="4" t="s">
        <v>75</v>
      </c>
      <c r="B50" s="5">
        <v>1</v>
      </c>
      <c r="C50" s="5">
        <v>0</v>
      </c>
      <c r="D50" s="5">
        <v>0</v>
      </c>
      <c r="E50" s="5">
        <v>1</v>
      </c>
      <c r="F50" s="6">
        <f>IFERROR(Tabell3123[[#This Row],[Bifall]]/Tabell3123[[#This Row],[Totalt]],0)</f>
        <v>1</v>
      </c>
    </row>
    <row r="51" spans="1:6" ht="15" customHeight="1">
      <c r="A51" s="4" t="s">
        <v>80</v>
      </c>
      <c r="B51" s="5">
        <v>8</v>
      </c>
      <c r="C51" s="5">
        <v>0</v>
      </c>
      <c r="D51" s="5">
        <v>1</v>
      </c>
      <c r="E51" s="5">
        <v>9</v>
      </c>
      <c r="F51" s="6">
        <f>IFERROR(Tabell3123[[#This Row],[Bifall]]/Tabell3123[[#This Row],[Totalt]],0)</f>
        <v>0.88888888888888884</v>
      </c>
    </row>
    <row r="52" spans="1:6" ht="15" customHeight="1">
      <c r="A52" s="4" t="s">
        <v>81</v>
      </c>
      <c r="B52" s="5">
        <v>2</v>
      </c>
      <c r="C52" s="5">
        <v>0</v>
      </c>
      <c r="D52" s="5">
        <v>0</v>
      </c>
      <c r="E52" s="5">
        <v>2</v>
      </c>
      <c r="F52" s="6">
        <f>IFERROR(Tabell3123[[#This Row],[Bifall]]/Tabell3123[[#This Row],[Totalt]],0)</f>
        <v>1</v>
      </c>
    </row>
    <row r="53" spans="1:6" ht="15" customHeight="1">
      <c r="A53" s="4" t="s">
        <v>82</v>
      </c>
      <c r="B53" s="5">
        <v>3</v>
      </c>
      <c r="C53" s="5">
        <v>0</v>
      </c>
      <c r="D53" s="5">
        <v>0</v>
      </c>
      <c r="E53" s="5">
        <v>3</v>
      </c>
      <c r="F53" s="6">
        <f>IFERROR(Tabell3123[[#This Row],[Bifall]]/Tabell3123[[#This Row],[Totalt]],0)</f>
        <v>1</v>
      </c>
    </row>
    <row r="54" spans="1:6" ht="15" customHeight="1">
      <c r="A54" s="4" t="s">
        <v>84</v>
      </c>
      <c r="B54" s="5">
        <v>1</v>
      </c>
      <c r="C54" s="5">
        <v>0</v>
      </c>
      <c r="D54" s="5">
        <v>0</v>
      </c>
      <c r="E54" s="5">
        <v>1</v>
      </c>
      <c r="F54" s="6">
        <f>IFERROR(Tabell3123[[#This Row],[Bifall]]/Tabell3123[[#This Row],[Totalt]],0)</f>
        <v>1</v>
      </c>
    </row>
    <row r="55" spans="1:6" ht="15" customHeight="1">
      <c r="A55" s="4" t="s">
        <v>85</v>
      </c>
      <c r="B55" s="5">
        <v>0</v>
      </c>
      <c r="C55" s="5">
        <v>1</v>
      </c>
      <c r="D55" s="5">
        <v>0</v>
      </c>
      <c r="E55" s="5">
        <v>1</v>
      </c>
      <c r="F55" s="6">
        <f>IFERROR(Tabell3123[[#This Row],[Bifall]]/Tabell3123[[#This Row],[Totalt]],0)</f>
        <v>0</v>
      </c>
    </row>
    <row r="56" spans="1:6" ht="15" customHeight="1">
      <c r="A56" s="4" t="s">
        <v>86</v>
      </c>
      <c r="B56" s="5">
        <v>1</v>
      </c>
      <c r="C56" s="5">
        <v>0</v>
      </c>
      <c r="D56" s="5">
        <v>0</v>
      </c>
      <c r="E56" s="5">
        <v>1</v>
      </c>
      <c r="F56" s="6">
        <f>IFERROR(Tabell3123[[#This Row],[Bifall]]/Tabell3123[[#This Row],[Totalt]],0)</f>
        <v>1</v>
      </c>
    </row>
    <row r="57" spans="1:6" ht="15" customHeight="1">
      <c r="A57" s="4" t="s">
        <v>87</v>
      </c>
      <c r="B57" s="5">
        <v>45</v>
      </c>
      <c r="C57" s="5">
        <v>0</v>
      </c>
      <c r="D57" s="5">
        <v>2</v>
      </c>
      <c r="E57" s="5">
        <v>47</v>
      </c>
      <c r="F57" s="6">
        <f>IFERROR(Tabell3123[[#This Row],[Bifall]]/Tabell3123[[#This Row],[Totalt]],0)</f>
        <v>0.95744680851063835</v>
      </c>
    </row>
    <row r="58" spans="1:6" ht="15" customHeight="1">
      <c r="A58" s="4" t="s">
        <v>89</v>
      </c>
      <c r="B58" s="5">
        <v>150</v>
      </c>
      <c r="C58" s="5">
        <v>3</v>
      </c>
      <c r="D58" s="5">
        <v>12</v>
      </c>
      <c r="E58" s="5">
        <v>165</v>
      </c>
      <c r="F58" s="6">
        <f>IFERROR(Tabell3123[[#This Row],[Bifall]]/Tabell3123[[#This Row],[Totalt]],0)</f>
        <v>0.90909090909090906</v>
      </c>
    </row>
    <row r="59" spans="1:6" ht="15" customHeight="1">
      <c r="A59" s="4" t="s">
        <v>90</v>
      </c>
      <c r="B59" s="5">
        <v>77</v>
      </c>
      <c r="C59" s="5">
        <v>0</v>
      </c>
      <c r="D59" s="5">
        <v>3</v>
      </c>
      <c r="E59" s="5">
        <v>80</v>
      </c>
      <c r="F59" s="6">
        <f>IFERROR(Tabell3123[[#This Row],[Bifall]]/Tabell3123[[#This Row],[Totalt]],0)</f>
        <v>0.96250000000000002</v>
      </c>
    </row>
    <row r="60" spans="1:6" ht="15" customHeight="1">
      <c r="A60" s="4" t="s">
        <v>91</v>
      </c>
      <c r="B60" s="5">
        <v>177</v>
      </c>
      <c r="C60" s="5">
        <v>104</v>
      </c>
      <c r="D60" s="5">
        <v>36</v>
      </c>
      <c r="E60" s="5">
        <v>317</v>
      </c>
      <c r="F60" s="6">
        <f>IFERROR(Tabell3123[[#This Row],[Bifall]]/Tabell3123[[#This Row],[Totalt]],0)</f>
        <v>0.55835962145110407</v>
      </c>
    </row>
    <row r="61" spans="1:6" ht="15" customHeight="1">
      <c r="A61" s="4" t="s">
        <v>92</v>
      </c>
      <c r="B61" s="5">
        <v>1</v>
      </c>
      <c r="C61" s="5">
        <v>0</v>
      </c>
      <c r="D61" s="5">
        <v>0</v>
      </c>
      <c r="E61" s="5">
        <v>1</v>
      </c>
      <c r="F61" s="6">
        <f>IFERROR(Tabell3123[[#This Row],[Bifall]]/Tabell3123[[#This Row],[Totalt]],0)</f>
        <v>1</v>
      </c>
    </row>
    <row r="62" spans="1:6" ht="15" customHeight="1">
      <c r="A62" s="4" t="s">
        <v>95</v>
      </c>
      <c r="B62" s="5">
        <v>4</v>
      </c>
      <c r="C62" s="5">
        <v>0</v>
      </c>
      <c r="D62" s="5">
        <v>3</v>
      </c>
      <c r="E62" s="5">
        <v>7</v>
      </c>
      <c r="F62" s="6">
        <f>IFERROR(Tabell3123[[#This Row],[Bifall]]/Tabell3123[[#This Row],[Totalt]],0)</f>
        <v>0.5714285714285714</v>
      </c>
    </row>
    <row r="63" spans="1:6" ht="15" customHeight="1">
      <c r="A63" s="4" t="s">
        <v>96</v>
      </c>
      <c r="B63" s="5">
        <v>86</v>
      </c>
      <c r="C63" s="5">
        <v>0</v>
      </c>
      <c r="D63" s="5">
        <v>6</v>
      </c>
      <c r="E63" s="5">
        <v>92</v>
      </c>
      <c r="F63" s="6">
        <f>IFERROR(Tabell3123[[#This Row],[Bifall]]/Tabell3123[[#This Row],[Totalt]],0)</f>
        <v>0.93478260869565222</v>
      </c>
    </row>
    <row r="64" spans="1:6" ht="15" customHeight="1">
      <c r="A64" s="4" t="s">
        <v>97</v>
      </c>
      <c r="B64" s="5">
        <v>10</v>
      </c>
      <c r="C64" s="5">
        <v>0</v>
      </c>
      <c r="D64" s="5">
        <v>0</v>
      </c>
      <c r="E64" s="5">
        <v>10</v>
      </c>
      <c r="F64" s="6">
        <f>IFERROR(Tabell3123[[#This Row],[Bifall]]/Tabell3123[[#This Row],[Totalt]],0)</f>
        <v>1</v>
      </c>
    </row>
    <row r="65" spans="1:6" ht="15" customHeight="1">
      <c r="A65" s="4" t="s">
        <v>98</v>
      </c>
      <c r="B65" s="5">
        <v>3</v>
      </c>
      <c r="C65" s="5">
        <v>0</v>
      </c>
      <c r="D65" s="5">
        <v>0</v>
      </c>
      <c r="E65" s="5">
        <v>3</v>
      </c>
      <c r="F65" s="6">
        <f>IFERROR(Tabell3123[[#This Row],[Bifall]]/Tabell3123[[#This Row],[Totalt]],0)</f>
        <v>1</v>
      </c>
    </row>
    <row r="66" spans="1:6" ht="15" customHeight="1">
      <c r="A66" s="4" t="s">
        <v>99</v>
      </c>
      <c r="B66" s="5">
        <v>1</v>
      </c>
      <c r="C66" s="5">
        <v>0</v>
      </c>
      <c r="D66" s="5">
        <v>0</v>
      </c>
      <c r="E66" s="5">
        <v>1</v>
      </c>
      <c r="F66" s="6">
        <f>IFERROR(Tabell3123[[#This Row],[Bifall]]/Tabell3123[[#This Row],[Totalt]],0)</f>
        <v>1</v>
      </c>
    </row>
    <row r="67" spans="1:6" ht="15" customHeight="1">
      <c r="A67" s="4" t="s">
        <v>100</v>
      </c>
      <c r="B67" s="5">
        <v>2</v>
      </c>
      <c r="C67" s="5">
        <v>0</v>
      </c>
      <c r="D67" s="5">
        <v>0</v>
      </c>
      <c r="E67" s="5">
        <v>2</v>
      </c>
      <c r="F67" s="6">
        <f>IFERROR(Tabell3123[[#This Row],[Bifall]]/Tabell3123[[#This Row],[Totalt]],0)</f>
        <v>1</v>
      </c>
    </row>
    <row r="68" spans="1:6" ht="15" customHeight="1">
      <c r="A68" s="4" t="s">
        <v>102</v>
      </c>
      <c r="B68" s="5">
        <v>1028</v>
      </c>
      <c r="C68" s="5">
        <v>66</v>
      </c>
      <c r="D68" s="5">
        <v>49</v>
      </c>
      <c r="E68" s="5">
        <v>1143</v>
      </c>
      <c r="F68" s="6">
        <f>IFERROR(Tabell3123[[#This Row],[Bifall]]/Tabell3123[[#This Row],[Totalt]],0)</f>
        <v>0.89938757655293089</v>
      </c>
    </row>
    <row r="69" spans="1:6" ht="15" customHeight="1">
      <c r="A69" s="4" t="s">
        <v>105</v>
      </c>
      <c r="B69" s="5">
        <v>952</v>
      </c>
      <c r="C69" s="5">
        <v>26</v>
      </c>
      <c r="D69" s="5">
        <v>66</v>
      </c>
      <c r="E69" s="5">
        <v>1044</v>
      </c>
      <c r="F69" s="6">
        <f>IFERROR(Tabell3123[[#This Row],[Bifall]]/Tabell3123[[#This Row],[Totalt]],0)</f>
        <v>0.91187739463601536</v>
      </c>
    </row>
    <row r="70" spans="1:6" ht="15" customHeight="1">
      <c r="A70" s="4" t="s">
        <v>106</v>
      </c>
      <c r="B70" s="5">
        <v>2</v>
      </c>
      <c r="C70" s="5">
        <v>0</v>
      </c>
      <c r="D70" s="5">
        <v>0</v>
      </c>
      <c r="E70" s="5">
        <v>2</v>
      </c>
      <c r="F70" s="6">
        <f>IFERROR(Tabell3123[[#This Row],[Bifall]]/Tabell3123[[#This Row],[Totalt]],0)</f>
        <v>1</v>
      </c>
    </row>
    <row r="71" spans="1:6" ht="15" customHeight="1">
      <c r="A71" s="4" t="s">
        <v>107</v>
      </c>
      <c r="B71" s="5">
        <v>128</v>
      </c>
      <c r="C71" s="5">
        <v>3</v>
      </c>
      <c r="D71" s="5">
        <v>15</v>
      </c>
      <c r="E71" s="5">
        <v>146</v>
      </c>
      <c r="F71" s="6">
        <f>IFERROR(Tabell3123[[#This Row],[Bifall]]/Tabell3123[[#This Row],[Totalt]],0)</f>
        <v>0.87671232876712324</v>
      </c>
    </row>
    <row r="72" spans="1:6" ht="15" customHeight="1">
      <c r="A72" s="4" t="s">
        <v>108</v>
      </c>
      <c r="B72" s="5">
        <v>1</v>
      </c>
      <c r="C72" s="5">
        <v>0</v>
      </c>
      <c r="D72" s="5">
        <v>0</v>
      </c>
      <c r="E72" s="5">
        <v>1</v>
      </c>
      <c r="F72" s="6">
        <f>IFERROR(Tabell3123[[#This Row],[Bifall]]/Tabell3123[[#This Row],[Totalt]],0)</f>
        <v>1</v>
      </c>
    </row>
    <row r="73" spans="1:6" ht="15" customHeight="1">
      <c r="A73" s="4" t="s">
        <v>109</v>
      </c>
      <c r="B73" s="5">
        <v>3</v>
      </c>
      <c r="C73" s="5">
        <v>0</v>
      </c>
      <c r="D73" s="5">
        <v>1</v>
      </c>
      <c r="E73" s="5">
        <v>4</v>
      </c>
      <c r="F73" s="6">
        <f>IFERROR(Tabell3123[[#This Row],[Bifall]]/Tabell3123[[#This Row],[Totalt]],0)</f>
        <v>0.75</v>
      </c>
    </row>
    <row r="74" spans="1:6" ht="15" customHeight="1">
      <c r="A74" s="4" t="s">
        <v>110</v>
      </c>
      <c r="B74" s="5">
        <v>9871</v>
      </c>
      <c r="C74" s="5">
        <v>119</v>
      </c>
      <c r="D74" s="5">
        <v>227</v>
      </c>
      <c r="E74" s="5">
        <v>10217</v>
      </c>
      <c r="F74" s="6">
        <f>IFERROR(Tabell3123[[#This Row],[Bifall]]/Tabell3123[[#This Row],[Totalt]],0)</f>
        <v>0.96613487325046488</v>
      </c>
    </row>
    <row r="75" spans="1:6" ht="15" customHeight="1">
      <c r="A75" s="4" t="s">
        <v>111</v>
      </c>
      <c r="B75" s="5">
        <v>12</v>
      </c>
      <c r="C75" s="5">
        <v>0</v>
      </c>
      <c r="D75" s="5">
        <v>0</v>
      </c>
      <c r="E75" s="5">
        <v>12</v>
      </c>
      <c r="F75" s="6">
        <f>IFERROR(Tabell3123[[#This Row],[Bifall]]/Tabell3123[[#This Row],[Totalt]],0)</f>
        <v>1</v>
      </c>
    </row>
    <row r="76" spans="1:6" ht="15" customHeight="1">
      <c r="A76" s="4" t="s">
        <v>112</v>
      </c>
      <c r="B76" s="5">
        <v>16</v>
      </c>
      <c r="C76" s="5">
        <v>0</v>
      </c>
      <c r="D76" s="5">
        <v>0</v>
      </c>
      <c r="E76" s="5">
        <v>16</v>
      </c>
      <c r="F76" s="6">
        <f>IFERROR(Tabell3123[[#This Row],[Bifall]]/Tabell3123[[#This Row],[Totalt]],0)</f>
        <v>1</v>
      </c>
    </row>
    <row r="77" spans="1:6" ht="15" customHeight="1">
      <c r="A77" s="4" t="s">
        <v>114</v>
      </c>
      <c r="B77" s="5">
        <v>3</v>
      </c>
      <c r="C77" s="5">
        <v>0</v>
      </c>
      <c r="D77" s="5">
        <v>0</v>
      </c>
      <c r="E77" s="5">
        <v>3</v>
      </c>
      <c r="F77" s="6">
        <f>IFERROR(Tabell3123[[#This Row],[Bifall]]/Tabell3123[[#This Row],[Totalt]],0)</f>
        <v>1</v>
      </c>
    </row>
    <row r="78" spans="1:6" ht="15" customHeight="1">
      <c r="A78" s="4" t="s">
        <v>116</v>
      </c>
      <c r="B78" s="5">
        <v>2</v>
      </c>
      <c r="C78" s="5">
        <v>0</v>
      </c>
      <c r="D78" s="5">
        <v>0</v>
      </c>
      <c r="E78" s="5">
        <v>2</v>
      </c>
      <c r="F78" s="6">
        <f>IFERROR(Tabell3123[[#This Row],[Bifall]]/Tabell3123[[#This Row],[Totalt]],0)</f>
        <v>1</v>
      </c>
    </row>
    <row r="79" spans="1:6" ht="15" customHeight="1">
      <c r="A79" s="4" t="s">
        <v>117</v>
      </c>
      <c r="B79" s="5">
        <v>489</v>
      </c>
      <c r="C79" s="5">
        <v>2</v>
      </c>
      <c r="D79" s="5">
        <v>8</v>
      </c>
      <c r="E79" s="5">
        <v>499</v>
      </c>
      <c r="F79" s="6">
        <f>IFERROR(Tabell3123[[#This Row],[Bifall]]/Tabell3123[[#This Row],[Totalt]],0)</f>
        <v>0.97995991983967934</v>
      </c>
    </row>
    <row r="80" spans="1:6" ht="15" customHeight="1">
      <c r="A80" s="4" t="s">
        <v>120</v>
      </c>
      <c r="B80" s="5">
        <v>60</v>
      </c>
      <c r="C80" s="5">
        <v>0</v>
      </c>
      <c r="D80" s="5">
        <v>3</v>
      </c>
      <c r="E80" s="5">
        <v>63</v>
      </c>
      <c r="F80" s="6">
        <f>IFERROR(Tabell3123[[#This Row],[Bifall]]/Tabell3123[[#This Row],[Totalt]],0)</f>
        <v>0.95238095238095233</v>
      </c>
    </row>
    <row r="81" spans="1:6" ht="15" customHeight="1">
      <c r="A81" s="4" t="s">
        <v>121</v>
      </c>
      <c r="B81" s="5">
        <v>13</v>
      </c>
      <c r="C81" s="5">
        <v>3</v>
      </c>
      <c r="D81" s="5">
        <v>11</v>
      </c>
      <c r="E81" s="5">
        <v>27</v>
      </c>
      <c r="F81" s="6">
        <f>IFERROR(Tabell3123[[#This Row],[Bifall]]/Tabell3123[[#This Row],[Totalt]],0)</f>
        <v>0.48148148148148145</v>
      </c>
    </row>
    <row r="82" spans="1:6" ht="15" customHeight="1">
      <c r="A82" s="4" t="s">
        <v>122</v>
      </c>
      <c r="B82" s="5">
        <v>2</v>
      </c>
      <c r="C82" s="5">
        <v>0</v>
      </c>
      <c r="D82" s="5">
        <v>0</v>
      </c>
      <c r="E82" s="5">
        <v>2</v>
      </c>
      <c r="F82" s="6">
        <f>IFERROR(Tabell3123[[#This Row],[Bifall]]/Tabell3123[[#This Row],[Totalt]],0)</f>
        <v>1</v>
      </c>
    </row>
    <row r="83" spans="1:6" ht="15" customHeight="1">
      <c r="A83" s="4" t="s">
        <v>124</v>
      </c>
      <c r="B83" s="5">
        <v>2</v>
      </c>
      <c r="C83" s="5">
        <v>0</v>
      </c>
      <c r="D83" s="5">
        <v>0</v>
      </c>
      <c r="E83" s="5">
        <v>2</v>
      </c>
      <c r="F83" s="6">
        <f>IFERROR(Tabell3123[[#This Row],[Bifall]]/Tabell3123[[#This Row],[Totalt]],0)</f>
        <v>1</v>
      </c>
    </row>
    <row r="84" spans="1:6" ht="15" customHeight="1">
      <c r="A84" s="4" t="s">
        <v>125</v>
      </c>
      <c r="B84" s="5">
        <v>44</v>
      </c>
      <c r="C84" s="5">
        <v>1</v>
      </c>
      <c r="D84" s="5">
        <v>4</v>
      </c>
      <c r="E84" s="5">
        <v>49</v>
      </c>
      <c r="F84" s="6">
        <f>IFERROR(Tabell3123[[#This Row],[Bifall]]/Tabell3123[[#This Row],[Totalt]],0)</f>
        <v>0.89795918367346939</v>
      </c>
    </row>
    <row r="85" spans="1:6" ht="15" customHeight="1">
      <c r="A85" s="4" t="s">
        <v>126</v>
      </c>
      <c r="B85" s="5">
        <v>13</v>
      </c>
      <c r="C85" s="5">
        <v>0</v>
      </c>
      <c r="D85" s="5">
        <v>0</v>
      </c>
      <c r="E85" s="5">
        <v>13</v>
      </c>
      <c r="F85" s="6">
        <f>IFERROR(Tabell3123[[#This Row],[Bifall]]/Tabell3123[[#This Row],[Totalt]],0)</f>
        <v>1</v>
      </c>
    </row>
    <row r="86" spans="1:6" ht="15" customHeight="1">
      <c r="A86" s="4" t="s">
        <v>127</v>
      </c>
      <c r="B86" s="5">
        <v>1</v>
      </c>
      <c r="C86" s="5">
        <v>0</v>
      </c>
      <c r="D86" s="5">
        <v>0</v>
      </c>
      <c r="E86" s="5">
        <v>1</v>
      </c>
      <c r="F86" s="6">
        <f>IFERROR(Tabell3123[[#This Row],[Bifall]]/Tabell3123[[#This Row],[Totalt]],0)</f>
        <v>1</v>
      </c>
    </row>
    <row r="87" spans="1:6" ht="15" customHeight="1">
      <c r="A87" s="4" t="s">
        <v>129</v>
      </c>
      <c r="B87" s="5">
        <v>1</v>
      </c>
      <c r="C87" s="5">
        <v>0</v>
      </c>
      <c r="D87" s="5">
        <v>1</v>
      </c>
      <c r="E87" s="5">
        <v>2</v>
      </c>
      <c r="F87" s="6">
        <f>IFERROR(Tabell3123[[#This Row],[Bifall]]/Tabell3123[[#This Row],[Totalt]],0)</f>
        <v>0.5</v>
      </c>
    </row>
    <row r="88" spans="1:6" ht="15" customHeight="1">
      <c r="A88" s="4" t="s">
        <v>0</v>
      </c>
      <c r="B88" s="5">
        <v>26218</v>
      </c>
      <c r="C88" s="5">
        <v>768</v>
      </c>
      <c r="D88" s="5">
        <v>817</v>
      </c>
      <c r="E88" s="5">
        <v>27803</v>
      </c>
      <c r="F88" s="6">
        <f>IFERROR(Tabell3123[[#This Row],[Bifall]]/Tabell3123[[#This Row],[Totalt]],0)</f>
        <v>0.94299176347876124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Normal="100" workbookViewId="0">
      <selection activeCell="B5" sqref="B5"/>
    </sheetView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8" width="11.8554687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154</v>
      </c>
      <c r="B1" s="1"/>
      <c r="C1" s="1"/>
      <c r="D1" s="1"/>
      <c r="E1" s="1"/>
    </row>
    <row r="2" spans="1:10" ht="15" customHeight="1">
      <c r="A2" s="4" t="s">
        <v>131</v>
      </c>
      <c r="B2" s="4" t="s">
        <v>134</v>
      </c>
      <c r="C2" s="4" t="s">
        <v>135</v>
      </c>
      <c r="D2" s="4" t="s">
        <v>161</v>
      </c>
      <c r="E2" s="4" t="s">
        <v>158</v>
      </c>
      <c r="F2" s="4" t="s">
        <v>159</v>
      </c>
      <c r="G2" s="4" t="s">
        <v>130</v>
      </c>
      <c r="H2" s="4" t="s">
        <v>0</v>
      </c>
      <c r="I2" s="4" t="s">
        <v>151</v>
      </c>
      <c r="J2" s="4" t="s">
        <v>160</v>
      </c>
    </row>
    <row r="3" spans="1:10" ht="15" customHeight="1">
      <c r="A3" s="4" t="s">
        <v>1</v>
      </c>
      <c r="B3" s="5">
        <v>13</v>
      </c>
      <c r="C3" s="5">
        <v>2</v>
      </c>
      <c r="D3" s="5">
        <v>0</v>
      </c>
      <c r="E3" s="5">
        <v>0</v>
      </c>
      <c r="F3" s="5">
        <v>0</v>
      </c>
      <c r="G3" s="5">
        <v>11</v>
      </c>
      <c r="H3" s="5">
        <v>26</v>
      </c>
      <c r="I3" s="5">
        <v>191</v>
      </c>
      <c r="J3" s="6">
        <f>IFERROR(Tabell1175[[#This Row],[Bifall]]/Tabell1175[[#This Row],[Totalt]],0)</f>
        <v>0.5</v>
      </c>
    </row>
    <row r="4" spans="1:10" ht="15" customHeight="1">
      <c r="A4" s="4" t="s">
        <v>2</v>
      </c>
      <c r="B4" s="5">
        <v>18</v>
      </c>
      <c r="C4" s="5">
        <v>13</v>
      </c>
      <c r="D4" s="5">
        <v>1</v>
      </c>
      <c r="E4" s="5">
        <v>0</v>
      </c>
      <c r="F4" s="5">
        <v>0</v>
      </c>
      <c r="G4" s="5">
        <v>6</v>
      </c>
      <c r="H4" s="5">
        <v>38</v>
      </c>
      <c r="I4" s="5">
        <v>206</v>
      </c>
      <c r="J4" s="6">
        <f>IFERROR(Tabell1175[[#This Row],[Bifall]]/Tabell1175[[#This Row],[Totalt]],0)</f>
        <v>0.47368421052631576</v>
      </c>
    </row>
    <row r="5" spans="1:10" ht="15" customHeight="1">
      <c r="A5" s="4" t="s">
        <v>3</v>
      </c>
      <c r="B5" s="5">
        <v>21</v>
      </c>
      <c r="C5" s="5">
        <v>11</v>
      </c>
      <c r="D5" s="5">
        <v>0</v>
      </c>
      <c r="E5" s="5">
        <v>0</v>
      </c>
      <c r="F5" s="5">
        <v>0</v>
      </c>
      <c r="G5" s="5">
        <v>7</v>
      </c>
      <c r="H5" s="5">
        <v>39</v>
      </c>
      <c r="I5" s="5">
        <v>206</v>
      </c>
      <c r="J5" s="6">
        <f>IFERROR(Tabell1175[[#This Row],[Bifall]]/Tabell1175[[#This Row],[Totalt]],0)</f>
        <v>0.53846153846153844</v>
      </c>
    </row>
    <row r="6" spans="1:10" ht="15" customHeight="1">
      <c r="A6" s="4" t="s">
        <v>4</v>
      </c>
      <c r="B6" s="5">
        <v>9</v>
      </c>
      <c r="C6" s="5">
        <v>6</v>
      </c>
      <c r="D6" s="5">
        <v>2</v>
      </c>
      <c r="E6" s="5">
        <v>0</v>
      </c>
      <c r="F6" s="5">
        <v>0</v>
      </c>
      <c r="G6" s="5">
        <v>3</v>
      </c>
      <c r="H6" s="5">
        <v>20</v>
      </c>
      <c r="I6" s="5">
        <v>216</v>
      </c>
      <c r="J6" s="6">
        <f>IFERROR(Tabell1175[[#This Row],[Bifall]]/Tabell1175[[#This Row],[Totalt]],0)</f>
        <v>0.45</v>
      </c>
    </row>
    <row r="7" spans="1:10" ht="15" customHeight="1">
      <c r="A7" s="4" t="s">
        <v>5</v>
      </c>
      <c r="B7" s="5">
        <v>23</v>
      </c>
      <c r="C7" s="5">
        <v>6</v>
      </c>
      <c r="D7" s="5">
        <v>0</v>
      </c>
      <c r="E7" s="5">
        <v>0</v>
      </c>
      <c r="F7" s="5">
        <v>0</v>
      </c>
      <c r="G7" s="5">
        <v>5</v>
      </c>
      <c r="H7" s="5">
        <v>34</v>
      </c>
      <c r="I7" s="5">
        <v>220</v>
      </c>
      <c r="J7" s="6">
        <f>IFERROR(Tabell1175[[#This Row],[Bifall]]/Tabell1175[[#This Row],[Totalt]],0)</f>
        <v>0.67647058823529416</v>
      </c>
    </row>
    <row r="8" spans="1:10" ht="15" customHeight="1">
      <c r="A8" s="4" t="s">
        <v>6</v>
      </c>
      <c r="B8" s="5">
        <v>10</v>
      </c>
      <c r="C8" s="5">
        <v>6</v>
      </c>
      <c r="D8" s="5">
        <v>0</v>
      </c>
      <c r="E8" s="5">
        <v>0</v>
      </c>
      <c r="F8" s="5">
        <v>0</v>
      </c>
      <c r="G8" s="5">
        <v>7</v>
      </c>
      <c r="H8" s="5">
        <v>23</v>
      </c>
      <c r="I8" s="5">
        <v>201</v>
      </c>
      <c r="J8" s="6">
        <f>IFERROR(Tabell1175[[#This Row],[Bifall]]/Tabell1175[[#This Row],[Totalt]],0)</f>
        <v>0.43478260869565216</v>
      </c>
    </row>
    <row r="9" spans="1:10" ht="15" customHeight="1">
      <c r="A9" s="4" t="s">
        <v>7</v>
      </c>
      <c r="B9" s="5">
        <v>8</v>
      </c>
      <c r="C9" s="5">
        <v>3</v>
      </c>
      <c r="D9" s="5">
        <v>0</v>
      </c>
      <c r="E9" s="5">
        <v>0</v>
      </c>
      <c r="F9" s="5">
        <v>0</v>
      </c>
      <c r="G9" s="5">
        <v>6</v>
      </c>
      <c r="H9" s="5">
        <v>17</v>
      </c>
      <c r="I9" s="5">
        <v>177</v>
      </c>
      <c r="J9" s="6">
        <f>IFERROR(Tabell1175[[#This Row],[Bifall]]/Tabell1175[[#This Row],[Totalt]],0)</f>
        <v>0.47058823529411764</v>
      </c>
    </row>
    <row r="10" spans="1:10" ht="15" customHeight="1">
      <c r="A10" s="4" t="s">
        <v>8</v>
      </c>
      <c r="B10" s="5">
        <v>6</v>
      </c>
      <c r="C10" s="5">
        <v>1</v>
      </c>
      <c r="D10" s="5">
        <v>0</v>
      </c>
      <c r="E10" s="5">
        <v>0</v>
      </c>
      <c r="F10" s="5">
        <v>0</v>
      </c>
      <c r="G10" s="5">
        <v>10</v>
      </c>
      <c r="H10" s="5">
        <v>17</v>
      </c>
      <c r="I10" s="5">
        <v>131</v>
      </c>
      <c r="J10" s="6">
        <f>IFERROR(Tabell1175[[#This Row],[Bifall]]/Tabell1175[[#This Row],[Totalt]],0)</f>
        <v>0.35294117647058826</v>
      </c>
    </row>
    <row r="11" spans="1:10" ht="15" customHeight="1">
      <c r="A11" s="4" t="s">
        <v>9</v>
      </c>
      <c r="B11" s="5">
        <v>8</v>
      </c>
      <c r="C11" s="5">
        <v>5</v>
      </c>
      <c r="D11" s="5">
        <v>0</v>
      </c>
      <c r="E11" s="5">
        <v>0</v>
      </c>
      <c r="F11" s="5">
        <v>0</v>
      </c>
      <c r="G11" s="5">
        <v>14</v>
      </c>
      <c r="H11" s="5">
        <v>27</v>
      </c>
      <c r="I11" s="5">
        <v>144</v>
      </c>
      <c r="J11" s="6">
        <f>IFERROR(Tabell1175[[#This Row],[Bifall]]/Tabell1175[[#This Row],[Totalt]],0)</f>
        <v>0.29629629629629628</v>
      </c>
    </row>
    <row r="12" spans="1:10" ht="15" customHeight="1">
      <c r="A12" s="4" t="s">
        <v>10</v>
      </c>
      <c r="B12" s="5">
        <v>6</v>
      </c>
      <c r="C12" s="5">
        <v>5</v>
      </c>
      <c r="D12" s="5">
        <v>0</v>
      </c>
      <c r="E12" s="5">
        <v>0</v>
      </c>
      <c r="F12" s="5">
        <v>0</v>
      </c>
      <c r="G12" s="5">
        <v>5</v>
      </c>
      <c r="H12" s="5">
        <v>16</v>
      </c>
      <c r="I12" s="5">
        <v>173</v>
      </c>
      <c r="J12" s="6">
        <f>IFERROR(Tabell1175[[#This Row],[Bifall]]/Tabell1175[[#This Row],[Totalt]],0)</f>
        <v>0.375</v>
      </c>
    </row>
    <row r="13" spans="1:10" ht="15" customHeight="1">
      <c r="A13" s="4" t="s">
        <v>11</v>
      </c>
      <c r="B13" s="5">
        <v>14</v>
      </c>
      <c r="C13" s="5">
        <v>2</v>
      </c>
      <c r="D13" s="5">
        <v>0</v>
      </c>
      <c r="E13" s="5">
        <v>0</v>
      </c>
      <c r="F13" s="5">
        <v>0</v>
      </c>
      <c r="G13" s="5">
        <v>10</v>
      </c>
      <c r="H13" s="5">
        <v>26</v>
      </c>
      <c r="I13" s="5">
        <v>128</v>
      </c>
      <c r="J13" s="6">
        <f>IFERROR(Tabell1175[[#This Row],[Bifall]]/Tabell1175[[#This Row],[Totalt]],0)</f>
        <v>0.53846153846153844</v>
      </c>
    </row>
    <row r="14" spans="1:10" ht="15" customHeight="1">
      <c r="A14" s="4" t="s">
        <v>12</v>
      </c>
      <c r="B14" s="5">
        <v>25</v>
      </c>
      <c r="C14" s="5">
        <v>3</v>
      </c>
      <c r="D14" s="5">
        <v>1</v>
      </c>
      <c r="E14" s="5">
        <v>0</v>
      </c>
      <c r="F14" s="5">
        <v>0</v>
      </c>
      <c r="G14" s="5">
        <v>4</v>
      </c>
      <c r="H14" s="5">
        <v>33</v>
      </c>
      <c r="I14" s="5">
        <v>164</v>
      </c>
      <c r="J14" s="6">
        <f>IFERROR(Tabell1175[[#This Row],[Bifall]]/Tabell1175[[#This Row],[Totalt]],0)</f>
        <v>0.75757575757575757</v>
      </c>
    </row>
    <row r="15" spans="1:10" ht="15" customHeight="1">
      <c r="A15" s="4" t="s">
        <v>0</v>
      </c>
      <c r="B15" s="5">
        <v>161</v>
      </c>
      <c r="C15" s="5">
        <v>63</v>
      </c>
      <c r="D15" s="5">
        <v>4</v>
      </c>
      <c r="E15" s="5">
        <v>0</v>
      </c>
      <c r="F15" s="5">
        <v>0</v>
      </c>
      <c r="G15" s="5">
        <v>88</v>
      </c>
      <c r="H15" s="5">
        <v>316</v>
      </c>
      <c r="I15" s="5">
        <v>183</v>
      </c>
      <c r="J15" s="6">
        <f>IFERROR(Tabell1175[[#This Row],[Bifall]]/Tabell1175[[#This Row],[Totalt]],0)</f>
        <v>0.509493670886076</v>
      </c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selection activeCell="B6" sqref="B6"/>
    </sheetView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155</v>
      </c>
      <c r="B1" s="1"/>
      <c r="C1" s="1"/>
    </row>
    <row r="2" spans="1:7" ht="15" customHeight="1">
      <c r="A2" s="4" t="s">
        <v>131</v>
      </c>
      <c r="B2" s="4" t="s">
        <v>134</v>
      </c>
      <c r="C2" s="4" t="s">
        <v>135</v>
      </c>
      <c r="D2" s="4" t="s">
        <v>130</v>
      </c>
      <c r="E2" s="4" t="s">
        <v>0</v>
      </c>
      <c r="F2" s="4" t="s">
        <v>151</v>
      </c>
      <c r="G2" s="4" t="s">
        <v>160</v>
      </c>
    </row>
    <row r="3" spans="1:7" ht="15" customHeight="1">
      <c r="A3" s="4" t="s">
        <v>1</v>
      </c>
      <c r="B3" s="5">
        <v>25</v>
      </c>
      <c r="C3" s="5">
        <v>0</v>
      </c>
      <c r="D3" s="5">
        <v>1</v>
      </c>
      <c r="E3" s="5">
        <v>26</v>
      </c>
      <c r="F3" s="5">
        <v>135</v>
      </c>
      <c r="G3" s="6">
        <f>IFERROR(Tabell11746[[#This Row],[Bifall]]/Tabell11746[[#This Row],[Totalt]],0)</f>
        <v>0.96153846153846156</v>
      </c>
    </row>
    <row r="4" spans="1:7" ht="15" customHeight="1">
      <c r="A4" s="4" t="s">
        <v>2</v>
      </c>
      <c r="B4" s="5">
        <v>27</v>
      </c>
      <c r="C4" s="5">
        <v>1</v>
      </c>
      <c r="D4" s="5">
        <v>1</v>
      </c>
      <c r="E4" s="5">
        <v>29</v>
      </c>
      <c r="F4" s="5">
        <v>178</v>
      </c>
      <c r="G4" s="6">
        <f>IFERROR(Tabell11746[[#This Row],[Bifall]]/Tabell11746[[#This Row],[Totalt]],0)</f>
        <v>0.93103448275862066</v>
      </c>
    </row>
    <row r="5" spans="1:7" ht="15" customHeight="1">
      <c r="A5" s="4" t="s">
        <v>3</v>
      </c>
      <c r="B5" s="5">
        <v>34</v>
      </c>
      <c r="C5" s="5">
        <v>1</v>
      </c>
      <c r="D5" s="5">
        <v>0</v>
      </c>
      <c r="E5" s="5">
        <v>35</v>
      </c>
      <c r="F5" s="5">
        <v>99</v>
      </c>
      <c r="G5" s="6">
        <f>IFERROR(Tabell11746[[#This Row],[Bifall]]/Tabell11746[[#This Row],[Totalt]],0)</f>
        <v>0.97142857142857142</v>
      </c>
    </row>
    <row r="6" spans="1:7" ht="15" customHeight="1">
      <c r="A6" s="4" t="s">
        <v>4</v>
      </c>
      <c r="B6" s="5">
        <v>31</v>
      </c>
      <c r="C6" s="5">
        <v>1</v>
      </c>
      <c r="D6" s="5">
        <v>1</v>
      </c>
      <c r="E6" s="5">
        <v>33</v>
      </c>
      <c r="F6" s="5">
        <v>152</v>
      </c>
      <c r="G6" s="6">
        <f>IFERROR(Tabell11746[[#This Row],[Bifall]]/Tabell11746[[#This Row],[Totalt]],0)</f>
        <v>0.93939393939393945</v>
      </c>
    </row>
    <row r="7" spans="1:7" ht="15" customHeight="1">
      <c r="A7" s="4" t="s">
        <v>5</v>
      </c>
      <c r="B7" s="5">
        <v>32</v>
      </c>
      <c r="C7" s="5">
        <v>0</v>
      </c>
      <c r="D7" s="5">
        <v>0</v>
      </c>
      <c r="E7" s="5">
        <v>32</v>
      </c>
      <c r="F7" s="5">
        <v>192</v>
      </c>
      <c r="G7" s="6">
        <f>IFERROR(Tabell11746[[#This Row],[Bifall]]/Tabell11746[[#This Row],[Totalt]],0)</f>
        <v>1</v>
      </c>
    </row>
    <row r="8" spans="1:7" ht="15" customHeight="1">
      <c r="A8" s="4" t="s">
        <v>6</v>
      </c>
      <c r="B8" s="5">
        <v>51</v>
      </c>
      <c r="C8" s="5">
        <v>1</v>
      </c>
      <c r="D8" s="5">
        <v>2</v>
      </c>
      <c r="E8" s="5">
        <v>54</v>
      </c>
      <c r="F8" s="5">
        <v>177</v>
      </c>
      <c r="G8" s="6">
        <f>IFERROR(Tabell11746[[#This Row],[Bifall]]/Tabell11746[[#This Row],[Totalt]],0)</f>
        <v>0.94444444444444442</v>
      </c>
    </row>
    <row r="9" spans="1:7" ht="15" customHeight="1">
      <c r="A9" s="4" t="s">
        <v>7</v>
      </c>
      <c r="B9" s="5">
        <v>28</v>
      </c>
      <c r="C9" s="5">
        <v>0</v>
      </c>
      <c r="D9" s="5">
        <v>0</v>
      </c>
      <c r="E9" s="5">
        <v>28</v>
      </c>
      <c r="F9" s="5">
        <v>163</v>
      </c>
      <c r="G9" s="6">
        <f>IFERROR(Tabell11746[[#This Row],[Bifall]]/Tabell11746[[#This Row],[Totalt]],0)</f>
        <v>1</v>
      </c>
    </row>
    <row r="10" spans="1:7" ht="15" customHeight="1">
      <c r="A10" s="4" t="s">
        <v>8</v>
      </c>
      <c r="B10" s="5">
        <v>19</v>
      </c>
      <c r="C10" s="5">
        <v>0</v>
      </c>
      <c r="D10" s="5">
        <v>1</v>
      </c>
      <c r="E10" s="5">
        <v>20</v>
      </c>
      <c r="F10" s="5">
        <v>201</v>
      </c>
      <c r="G10" s="6">
        <f>IFERROR(Tabell11746[[#This Row],[Bifall]]/Tabell11746[[#This Row],[Totalt]],0)</f>
        <v>0.95</v>
      </c>
    </row>
    <row r="11" spans="1:7" ht="15" customHeight="1">
      <c r="A11" s="4" t="s">
        <v>9</v>
      </c>
      <c r="B11" s="5">
        <v>23</v>
      </c>
      <c r="C11" s="5">
        <v>0</v>
      </c>
      <c r="D11" s="5">
        <v>2</v>
      </c>
      <c r="E11" s="5">
        <v>25</v>
      </c>
      <c r="F11" s="5">
        <v>203</v>
      </c>
      <c r="G11" s="6">
        <f>IFERROR(Tabell11746[[#This Row],[Bifall]]/Tabell11746[[#This Row],[Totalt]],0)</f>
        <v>0.92</v>
      </c>
    </row>
    <row r="12" spans="1:7" ht="15" customHeight="1">
      <c r="A12" s="4" t="s">
        <v>10</v>
      </c>
      <c r="B12" s="5">
        <v>31</v>
      </c>
      <c r="C12" s="5">
        <v>4</v>
      </c>
      <c r="D12" s="5">
        <v>0</v>
      </c>
      <c r="E12" s="5">
        <v>35</v>
      </c>
      <c r="F12" s="5">
        <v>182</v>
      </c>
      <c r="G12" s="6">
        <f>IFERROR(Tabell11746[[#This Row],[Bifall]]/Tabell11746[[#This Row],[Totalt]],0)</f>
        <v>0.88571428571428568</v>
      </c>
    </row>
    <row r="13" spans="1:7" ht="15" customHeight="1">
      <c r="A13" s="4" t="s">
        <v>11</v>
      </c>
      <c r="B13" s="5">
        <v>22</v>
      </c>
      <c r="C13" s="5">
        <v>2</v>
      </c>
      <c r="D13" s="5">
        <v>2</v>
      </c>
      <c r="E13" s="5">
        <v>26</v>
      </c>
      <c r="F13" s="5">
        <v>177</v>
      </c>
      <c r="G13" s="6">
        <f>IFERROR(Tabell11746[[#This Row],[Bifall]]/Tabell11746[[#This Row],[Totalt]],0)</f>
        <v>0.84615384615384615</v>
      </c>
    </row>
    <row r="14" spans="1:7" ht="15" customHeight="1">
      <c r="A14" s="4" t="s">
        <v>12</v>
      </c>
      <c r="B14" s="5">
        <v>20</v>
      </c>
      <c r="C14" s="5">
        <v>0</v>
      </c>
      <c r="D14" s="5">
        <v>1</v>
      </c>
      <c r="E14" s="5">
        <v>21</v>
      </c>
      <c r="F14" s="5">
        <v>160</v>
      </c>
      <c r="G14" s="6">
        <f>IFERROR(Tabell11746[[#This Row],[Bifall]]/Tabell11746[[#This Row],[Totalt]],0)</f>
        <v>0.95238095238095233</v>
      </c>
    </row>
    <row r="15" spans="1:7" ht="15" customHeight="1">
      <c r="A15" s="4" t="s">
        <v>0</v>
      </c>
      <c r="B15" s="5">
        <v>343</v>
      </c>
      <c r="C15" s="5">
        <v>10</v>
      </c>
      <c r="D15" s="5">
        <v>11</v>
      </c>
      <c r="E15" s="5">
        <v>364</v>
      </c>
      <c r="F15" s="5">
        <v>167</v>
      </c>
      <c r="G15" s="6">
        <f>IFERROR(Tabell11746[[#This Row],[Bifall]]/Tabell11746[[#This Row],[Totalt]],0)</f>
        <v>0.94230769230769229</v>
      </c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activeCell="A8" sqref="A8"/>
    </sheetView>
  </sheetViews>
  <sheetFormatPr defaultColWidth="11.42578125" defaultRowHeight="15" customHeight="1"/>
  <cols>
    <col min="1" max="1" width="33.28515625" style="2" customWidth="1"/>
    <col min="2" max="5" width="12.7109375" style="3" customWidth="1"/>
    <col min="6" max="6" width="18.5703125" style="2" customWidth="1"/>
    <col min="7" max="16384" width="11.42578125" style="2"/>
  </cols>
  <sheetData>
    <row r="1" spans="1:6" ht="15" customHeight="1">
      <c r="A1" s="1" t="s">
        <v>156</v>
      </c>
    </row>
    <row r="2" spans="1:6" ht="15" customHeight="1">
      <c r="A2" s="4" t="s">
        <v>132</v>
      </c>
      <c r="B2" s="7" t="s">
        <v>134</v>
      </c>
      <c r="C2" s="7" t="s">
        <v>135</v>
      </c>
      <c r="D2" s="4" t="s">
        <v>130</v>
      </c>
      <c r="E2" s="7" t="s">
        <v>0</v>
      </c>
      <c r="F2" s="7" t="s">
        <v>160</v>
      </c>
    </row>
    <row r="3" spans="1:6" ht="15" customHeight="1">
      <c r="A3" s="4" t="s">
        <v>14</v>
      </c>
      <c r="B3" s="5">
        <v>43</v>
      </c>
      <c r="C3" s="5">
        <v>3</v>
      </c>
      <c r="D3" s="5">
        <v>29</v>
      </c>
      <c r="E3" s="5">
        <v>75</v>
      </c>
      <c r="F3" s="6">
        <f>IFERROR(Tabell3127[[#This Row],[Bifall]]/Tabell3127[[#This Row],[Totalt]],0)</f>
        <v>0.57333333333333336</v>
      </c>
    </row>
    <row r="4" spans="1:6" ht="15" customHeight="1">
      <c r="A4" s="4" t="s">
        <v>15</v>
      </c>
      <c r="B4" s="5">
        <v>1</v>
      </c>
      <c r="C4" s="5">
        <v>10</v>
      </c>
      <c r="D4" s="5">
        <v>0</v>
      </c>
      <c r="E4" s="5">
        <v>11</v>
      </c>
      <c r="F4" s="6">
        <f>IFERROR(Tabell3127[[#This Row],[Bifall]]/Tabell3127[[#This Row],[Totalt]],0)</f>
        <v>9.0909090909090912E-2</v>
      </c>
    </row>
    <row r="5" spans="1:6" ht="15" customHeight="1">
      <c r="A5" s="4" t="s">
        <v>16</v>
      </c>
      <c r="B5" s="5">
        <v>0</v>
      </c>
      <c r="C5" s="5">
        <v>1</v>
      </c>
      <c r="D5" s="5">
        <v>11</v>
      </c>
      <c r="E5" s="5">
        <v>12</v>
      </c>
      <c r="F5" s="6">
        <f>IFERROR(Tabell3127[[#This Row],[Bifall]]/Tabell3127[[#This Row],[Totalt]],0)</f>
        <v>0</v>
      </c>
    </row>
    <row r="6" spans="1:6" ht="15" customHeight="1">
      <c r="A6" s="4" t="s">
        <v>17</v>
      </c>
      <c r="B6" s="5">
        <v>0</v>
      </c>
      <c r="C6" s="5">
        <v>1</v>
      </c>
      <c r="D6" s="5">
        <v>0</v>
      </c>
      <c r="E6" s="5">
        <v>1</v>
      </c>
      <c r="F6" s="6">
        <f>IFERROR(Tabell3127[[#This Row],[Bifall]]/Tabell3127[[#This Row],[Totalt]],0)</f>
        <v>0</v>
      </c>
    </row>
    <row r="7" spans="1:6" ht="15" customHeight="1">
      <c r="A7" s="4" t="s">
        <v>21</v>
      </c>
      <c r="B7" s="5">
        <v>1</v>
      </c>
      <c r="C7" s="5">
        <v>0</v>
      </c>
      <c r="D7" s="5">
        <v>0</v>
      </c>
      <c r="E7" s="5">
        <v>1</v>
      </c>
      <c r="F7" s="6">
        <f>IFERROR(Tabell3127[[#This Row],[Bifall]]/Tabell3127[[#This Row],[Totalt]],0)</f>
        <v>1</v>
      </c>
    </row>
    <row r="8" spans="1:6" ht="15" customHeight="1">
      <c r="A8" s="4" t="s">
        <v>27</v>
      </c>
      <c r="B8" s="5">
        <v>0</v>
      </c>
      <c r="C8" s="5">
        <v>1</v>
      </c>
      <c r="D8" s="5">
        <v>0</v>
      </c>
      <c r="E8" s="5">
        <v>1</v>
      </c>
      <c r="F8" s="6">
        <f>IFERROR(Tabell3127[[#This Row],[Bifall]]/Tabell3127[[#This Row],[Totalt]],0)</f>
        <v>0</v>
      </c>
    </row>
    <row r="9" spans="1:6" ht="15" customHeight="1">
      <c r="A9" s="4" t="s">
        <v>30</v>
      </c>
      <c r="B9" s="5">
        <v>0</v>
      </c>
      <c r="C9" s="5">
        <v>3</v>
      </c>
      <c r="D9" s="5">
        <v>0</v>
      </c>
      <c r="E9" s="5">
        <v>3</v>
      </c>
      <c r="F9" s="6">
        <f>IFERROR(Tabell3127[[#This Row],[Bifall]]/Tabell3127[[#This Row],[Totalt]],0)</f>
        <v>0</v>
      </c>
    </row>
    <row r="10" spans="1:6" ht="15" customHeight="1">
      <c r="A10" s="4" t="s">
        <v>34</v>
      </c>
      <c r="B10" s="5">
        <v>1</v>
      </c>
      <c r="C10" s="5">
        <v>1</v>
      </c>
      <c r="D10" s="5">
        <v>0</v>
      </c>
      <c r="E10" s="5">
        <v>2</v>
      </c>
      <c r="F10" s="6">
        <f>IFERROR(Tabell3127[[#This Row],[Bifall]]/Tabell3127[[#This Row],[Totalt]],0)</f>
        <v>0.5</v>
      </c>
    </row>
    <row r="11" spans="1:6" ht="15" customHeight="1">
      <c r="A11" s="4" t="s">
        <v>37</v>
      </c>
      <c r="B11" s="5">
        <v>0</v>
      </c>
      <c r="C11" s="5">
        <v>1</v>
      </c>
      <c r="D11" s="5">
        <v>0</v>
      </c>
      <c r="E11" s="5">
        <v>1</v>
      </c>
      <c r="F11" s="6">
        <f>IFERROR(Tabell3127[[#This Row],[Bifall]]/Tabell3127[[#This Row],[Totalt]],0)</f>
        <v>0</v>
      </c>
    </row>
    <row r="12" spans="1:6" ht="15" customHeight="1">
      <c r="A12" s="4" t="s">
        <v>40</v>
      </c>
      <c r="B12" s="5">
        <v>13</v>
      </c>
      <c r="C12" s="5">
        <v>2</v>
      </c>
      <c r="D12" s="5">
        <v>3</v>
      </c>
      <c r="E12" s="5">
        <v>18</v>
      </c>
      <c r="F12" s="6">
        <f>IFERROR(Tabell3127[[#This Row],[Bifall]]/Tabell3127[[#This Row],[Totalt]],0)</f>
        <v>0.72222222222222221</v>
      </c>
    </row>
    <row r="13" spans="1:6" ht="15" customHeight="1">
      <c r="A13" s="4" t="s">
        <v>41</v>
      </c>
      <c r="B13" s="5">
        <v>1</v>
      </c>
      <c r="C13" s="5">
        <v>3</v>
      </c>
      <c r="D13" s="5">
        <v>2</v>
      </c>
      <c r="E13" s="5">
        <v>6</v>
      </c>
      <c r="F13" s="6">
        <f>IFERROR(Tabell3127[[#This Row],[Bifall]]/Tabell3127[[#This Row],[Totalt]],0)</f>
        <v>0.16666666666666666</v>
      </c>
    </row>
    <row r="14" spans="1:6" ht="15" customHeight="1">
      <c r="A14" s="4" t="s">
        <v>45</v>
      </c>
      <c r="B14" s="5">
        <v>1</v>
      </c>
      <c r="C14" s="5">
        <v>0</v>
      </c>
      <c r="D14" s="5">
        <v>1</v>
      </c>
      <c r="E14" s="5">
        <v>2</v>
      </c>
      <c r="F14" s="6">
        <f>IFERROR(Tabell3127[[#This Row],[Bifall]]/Tabell3127[[#This Row],[Totalt]],0)</f>
        <v>0.5</v>
      </c>
    </row>
    <row r="15" spans="1:6" ht="15" customHeight="1">
      <c r="A15" s="4" t="s">
        <v>53</v>
      </c>
      <c r="B15" s="5">
        <v>1</v>
      </c>
      <c r="C15" s="5">
        <v>2</v>
      </c>
      <c r="D15" s="5">
        <v>0</v>
      </c>
      <c r="E15" s="5">
        <v>3</v>
      </c>
      <c r="F15" s="6">
        <f>IFERROR(Tabell3127[[#This Row],[Bifall]]/Tabell3127[[#This Row],[Totalt]],0)</f>
        <v>0.33333333333333331</v>
      </c>
    </row>
    <row r="16" spans="1:6" ht="15" customHeight="1">
      <c r="A16" s="4" t="s">
        <v>54</v>
      </c>
      <c r="B16" s="5">
        <v>1</v>
      </c>
      <c r="C16" s="5">
        <v>3</v>
      </c>
      <c r="D16" s="5">
        <v>0</v>
      </c>
      <c r="E16" s="5">
        <v>4</v>
      </c>
      <c r="F16" s="6">
        <f>IFERROR(Tabell3127[[#This Row],[Bifall]]/Tabell3127[[#This Row],[Totalt]],0)</f>
        <v>0.25</v>
      </c>
    </row>
    <row r="17" spans="1:6" ht="15" customHeight="1">
      <c r="A17" s="4" t="s">
        <v>58</v>
      </c>
      <c r="B17" s="5">
        <v>1</v>
      </c>
      <c r="C17" s="5">
        <v>0</v>
      </c>
      <c r="D17" s="5">
        <v>0</v>
      </c>
      <c r="E17" s="5">
        <v>1</v>
      </c>
      <c r="F17" s="6">
        <f>IFERROR(Tabell3127[[#This Row],[Bifall]]/Tabell3127[[#This Row],[Totalt]],0)</f>
        <v>1</v>
      </c>
    </row>
    <row r="18" spans="1:6" ht="15" customHeight="1">
      <c r="A18" s="4" t="s">
        <v>59</v>
      </c>
      <c r="B18" s="5">
        <v>1</v>
      </c>
      <c r="C18" s="5">
        <v>0</v>
      </c>
      <c r="D18" s="5">
        <v>0</v>
      </c>
      <c r="E18" s="5">
        <v>1</v>
      </c>
      <c r="F18" s="6">
        <f>IFERROR(Tabell3127[[#This Row],[Bifall]]/Tabell3127[[#This Row],[Totalt]],0)</f>
        <v>1</v>
      </c>
    </row>
    <row r="19" spans="1:6" ht="15" customHeight="1">
      <c r="A19" s="4" t="s">
        <v>60</v>
      </c>
      <c r="B19" s="5">
        <v>0</v>
      </c>
      <c r="C19" s="5">
        <v>1</v>
      </c>
      <c r="D19" s="5">
        <v>0</v>
      </c>
      <c r="E19" s="5">
        <v>1</v>
      </c>
      <c r="F19" s="6">
        <f>IFERROR(Tabell3127[[#This Row],[Bifall]]/Tabell3127[[#This Row],[Totalt]],0)</f>
        <v>0</v>
      </c>
    </row>
    <row r="20" spans="1:6" ht="15" customHeight="1">
      <c r="A20" s="4" t="s">
        <v>69</v>
      </c>
      <c r="B20" s="5">
        <v>0</v>
      </c>
      <c r="C20" s="5">
        <v>1</v>
      </c>
      <c r="D20" s="5">
        <v>0</v>
      </c>
      <c r="E20" s="5">
        <v>1</v>
      </c>
      <c r="F20" s="6">
        <f>IFERROR(Tabell3127[[#This Row],[Bifall]]/Tabell3127[[#This Row],[Totalt]],0)</f>
        <v>0</v>
      </c>
    </row>
    <row r="21" spans="1:6" ht="15" customHeight="1">
      <c r="A21" s="4" t="s">
        <v>73</v>
      </c>
      <c r="B21" s="5">
        <v>0</v>
      </c>
      <c r="C21" s="5">
        <v>0</v>
      </c>
      <c r="D21" s="5">
        <v>1</v>
      </c>
      <c r="E21" s="5">
        <v>1</v>
      </c>
      <c r="F21" s="6">
        <f>IFERROR(Tabell3127[[#This Row],[Bifall]]/Tabell3127[[#This Row],[Totalt]],0)</f>
        <v>0</v>
      </c>
    </row>
    <row r="22" spans="1:6" ht="15" customHeight="1">
      <c r="A22" s="4" t="s">
        <v>74</v>
      </c>
      <c r="B22" s="5">
        <v>1</v>
      </c>
      <c r="C22" s="5">
        <v>4</v>
      </c>
      <c r="D22" s="5">
        <v>29</v>
      </c>
      <c r="E22" s="5">
        <v>34</v>
      </c>
      <c r="F22" s="6">
        <f>IFERROR(Tabell3127[[#This Row],[Bifall]]/Tabell3127[[#This Row],[Totalt]],0)</f>
        <v>2.9411764705882353E-2</v>
      </c>
    </row>
    <row r="23" spans="1:6" ht="15" customHeight="1">
      <c r="A23" s="4" t="s">
        <v>80</v>
      </c>
      <c r="B23" s="5">
        <v>0</v>
      </c>
      <c r="C23" s="5">
        <v>2</v>
      </c>
      <c r="D23" s="5">
        <v>1</v>
      </c>
      <c r="E23" s="5">
        <v>3</v>
      </c>
      <c r="F23" s="6">
        <f>IFERROR(Tabell3127[[#This Row],[Bifall]]/Tabell3127[[#This Row],[Totalt]],0)</f>
        <v>0</v>
      </c>
    </row>
    <row r="24" spans="1:6" ht="15" customHeight="1">
      <c r="A24" s="4" t="s">
        <v>86</v>
      </c>
      <c r="B24" s="5">
        <v>0</v>
      </c>
      <c r="C24" s="5">
        <v>0</v>
      </c>
      <c r="D24" s="5">
        <v>1</v>
      </c>
      <c r="E24" s="5">
        <v>1</v>
      </c>
      <c r="F24" s="6">
        <f>IFERROR(Tabell3127[[#This Row],[Bifall]]/Tabell3127[[#This Row],[Totalt]],0)</f>
        <v>0</v>
      </c>
    </row>
    <row r="25" spans="1:6" ht="15" customHeight="1">
      <c r="A25" s="4" t="s">
        <v>87</v>
      </c>
      <c r="B25" s="5">
        <v>0</v>
      </c>
      <c r="C25" s="5">
        <v>1</v>
      </c>
      <c r="D25" s="5">
        <v>0</v>
      </c>
      <c r="E25" s="5">
        <v>1</v>
      </c>
      <c r="F25" s="6">
        <f>IFERROR(Tabell3127[[#This Row],[Bifall]]/Tabell3127[[#This Row],[Totalt]],0)</f>
        <v>0</v>
      </c>
    </row>
    <row r="26" spans="1:6" ht="15" customHeight="1">
      <c r="A26" s="4" t="s">
        <v>90</v>
      </c>
      <c r="B26" s="5">
        <v>1</v>
      </c>
      <c r="C26" s="5">
        <v>1</v>
      </c>
      <c r="D26" s="5">
        <v>0</v>
      </c>
      <c r="E26" s="5">
        <v>2</v>
      </c>
      <c r="F26" s="6">
        <f>IFERROR(Tabell3127[[#This Row],[Bifall]]/Tabell3127[[#This Row],[Totalt]],0)</f>
        <v>0.5</v>
      </c>
    </row>
    <row r="27" spans="1:6" ht="15" customHeight="1">
      <c r="A27" s="4" t="s">
        <v>91</v>
      </c>
      <c r="B27" s="5">
        <v>2</v>
      </c>
      <c r="C27" s="5">
        <v>0</v>
      </c>
      <c r="D27" s="5">
        <v>0</v>
      </c>
      <c r="E27" s="5">
        <v>2</v>
      </c>
      <c r="F27" s="6">
        <f>IFERROR(Tabell3127[[#This Row],[Bifall]]/Tabell3127[[#This Row],[Totalt]],0)</f>
        <v>1</v>
      </c>
    </row>
    <row r="28" spans="1:6" ht="15" customHeight="1">
      <c r="A28" s="4" t="s">
        <v>92</v>
      </c>
      <c r="B28" s="5">
        <v>0</v>
      </c>
      <c r="C28" s="5">
        <v>1</v>
      </c>
      <c r="D28" s="5">
        <v>0</v>
      </c>
      <c r="E28" s="5">
        <v>1</v>
      </c>
      <c r="F28" s="6">
        <f>IFERROR(Tabell3127[[#This Row],[Bifall]]/Tabell3127[[#This Row],[Totalt]],0)</f>
        <v>0</v>
      </c>
    </row>
    <row r="29" spans="1:6" ht="15" customHeight="1">
      <c r="A29" s="4" t="s">
        <v>96</v>
      </c>
      <c r="B29" s="5">
        <v>1</v>
      </c>
      <c r="C29" s="5">
        <v>2</v>
      </c>
      <c r="D29" s="5">
        <v>0</v>
      </c>
      <c r="E29" s="5">
        <v>3</v>
      </c>
      <c r="F29" s="6">
        <f>IFERROR(Tabell3127[[#This Row],[Bifall]]/Tabell3127[[#This Row],[Totalt]],0)</f>
        <v>0.33333333333333331</v>
      </c>
    </row>
    <row r="30" spans="1:6" ht="15" customHeight="1">
      <c r="A30" s="4" t="s">
        <v>98</v>
      </c>
      <c r="B30" s="5">
        <v>0</v>
      </c>
      <c r="C30" s="5">
        <v>0</v>
      </c>
      <c r="D30" s="5">
        <v>2</v>
      </c>
      <c r="E30" s="5">
        <v>2</v>
      </c>
      <c r="F30" s="6">
        <f>IFERROR(Tabell3127[[#This Row],[Bifall]]/Tabell3127[[#This Row],[Totalt]],0)</f>
        <v>0</v>
      </c>
    </row>
    <row r="31" spans="1:6" ht="15" customHeight="1">
      <c r="A31" s="4" t="s">
        <v>99</v>
      </c>
      <c r="B31" s="5">
        <v>0</v>
      </c>
      <c r="C31" s="5">
        <v>3</v>
      </c>
      <c r="D31" s="5">
        <v>0</v>
      </c>
      <c r="E31" s="5">
        <v>3</v>
      </c>
      <c r="F31" s="6">
        <f>IFERROR(Tabell3127[[#This Row],[Bifall]]/Tabell3127[[#This Row],[Totalt]],0)</f>
        <v>0</v>
      </c>
    </row>
    <row r="32" spans="1:6" ht="15" customHeight="1">
      <c r="A32" s="4" t="s">
        <v>102</v>
      </c>
      <c r="B32" s="5">
        <v>17</v>
      </c>
      <c r="C32" s="5">
        <v>5</v>
      </c>
      <c r="D32" s="5">
        <v>2</v>
      </c>
      <c r="E32" s="5">
        <v>24</v>
      </c>
      <c r="F32" s="6">
        <f>IFERROR(Tabell3127[[#This Row],[Bifall]]/Tabell3127[[#This Row],[Totalt]],0)</f>
        <v>0.70833333333333337</v>
      </c>
    </row>
    <row r="33" spans="1:6" ht="15" customHeight="1">
      <c r="A33" s="4" t="s">
        <v>105</v>
      </c>
      <c r="B33" s="5">
        <v>7</v>
      </c>
      <c r="C33" s="5">
        <v>1</v>
      </c>
      <c r="D33" s="5">
        <v>1</v>
      </c>
      <c r="E33" s="5">
        <v>9</v>
      </c>
      <c r="F33" s="6">
        <f>IFERROR(Tabell3127[[#This Row],[Bifall]]/Tabell3127[[#This Row],[Totalt]],0)</f>
        <v>0.77777777777777779</v>
      </c>
    </row>
    <row r="34" spans="1:6" ht="15" customHeight="1">
      <c r="A34" s="4" t="s">
        <v>110</v>
      </c>
      <c r="B34" s="5">
        <v>67</v>
      </c>
      <c r="C34" s="5">
        <v>3</v>
      </c>
      <c r="D34" s="5">
        <v>6</v>
      </c>
      <c r="E34" s="5">
        <v>76</v>
      </c>
      <c r="F34" s="6">
        <f>IFERROR(Tabell3127[[#This Row],[Bifall]]/Tabell3127[[#This Row],[Totalt]],0)</f>
        <v>0.88157894736842102</v>
      </c>
    </row>
    <row r="35" spans="1:6" ht="15" customHeight="1">
      <c r="A35" s="4" t="s">
        <v>113</v>
      </c>
      <c r="B35" s="5">
        <v>0</v>
      </c>
      <c r="C35" s="5">
        <v>1</v>
      </c>
      <c r="D35" s="5">
        <v>0</v>
      </c>
      <c r="E35" s="5">
        <v>1</v>
      </c>
      <c r="F35" s="6">
        <f>IFERROR(Tabell3127[[#This Row],[Bifall]]/Tabell3127[[#This Row],[Totalt]],0)</f>
        <v>0</v>
      </c>
    </row>
    <row r="36" spans="1:6" ht="15" customHeight="1">
      <c r="A36" s="4" t="s">
        <v>116</v>
      </c>
      <c r="B36" s="5">
        <v>0</v>
      </c>
      <c r="C36" s="5">
        <v>2</v>
      </c>
      <c r="D36" s="5">
        <v>3</v>
      </c>
      <c r="E36" s="5">
        <v>5</v>
      </c>
      <c r="F36" s="6">
        <f>IFERROR(Tabell3127[[#This Row],[Bifall]]/Tabell3127[[#This Row],[Totalt]],0)</f>
        <v>0</v>
      </c>
    </row>
    <row r="37" spans="1:6" ht="15" customHeight="1">
      <c r="A37" s="4" t="s">
        <v>117</v>
      </c>
      <c r="B37" s="5">
        <v>0</v>
      </c>
      <c r="C37" s="5">
        <v>1</v>
      </c>
      <c r="D37" s="5">
        <v>0</v>
      </c>
      <c r="E37" s="5">
        <v>1</v>
      </c>
      <c r="F37" s="6">
        <f>IFERROR(Tabell3127[[#This Row],[Bifall]]/Tabell3127[[#This Row],[Totalt]],0)</f>
        <v>0</v>
      </c>
    </row>
    <row r="38" spans="1:6" ht="15" customHeight="1">
      <c r="A38" s="4" t="s">
        <v>127</v>
      </c>
      <c r="B38" s="5">
        <v>0</v>
      </c>
      <c r="C38" s="5">
        <v>2</v>
      </c>
      <c r="D38" s="5">
        <v>0</v>
      </c>
      <c r="E38" s="5">
        <v>2</v>
      </c>
      <c r="F38" s="6">
        <f>IFERROR(Tabell3127[[#This Row],[Bifall]]/Tabell3127[[#This Row],[Totalt]],0)</f>
        <v>0</v>
      </c>
    </row>
    <row r="39" spans="1:6" ht="15" customHeight="1">
      <c r="A39" s="4" t="s">
        <v>128</v>
      </c>
      <c r="B39" s="5">
        <v>0</v>
      </c>
      <c r="C39" s="5">
        <v>1</v>
      </c>
      <c r="D39" s="5">
        <v>0</v>
      </c>
      <c r="E39" s="5">
        <v>1</v>
      </c>
      <c r="F39" s="6">
        <f>IFERROR(Tabell3127[[#This Row],[Bifall]]/Tabell3127[[#This Row],[Totalt]],0)</f>
        <v>0</v>
      </c>
    </row>
    <row r="40" spans="1:6" ht="15" customHeight="1">
      <c r="A40" s="4" t="s">
        <v>0</v>
      </c>
      <c r="B40" s="5">
        <v>161</v>
      </c>
      <c r="C40" s="5">
        <v>63</v>
      </c>
      <c r="D40" s="5">
        <v>92</v>
      </c>
      <c r="E40" s="5">
        <v>316</v>
      </c>
      <c r="F40" s="6">
        <f>IFERROR(Tabell3127[[#This Row],[Bifall]]/Tabell3127[[#This Row],[Totalt]],0)</f>
        <v>0.509493670886076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2" customWidth="1"/>
    <col min="7" max="16384" width="11.42578125" style="2"/>
  </cols>
  <sheetData>
    <row r="1" spans="1:6" ht="15" customHeight="1">
      <c r="A1" s="1" t="s">
        <v>157</v>
      </c>
    </row>
    <row r="2" spans="1:6" ht="15" customHeight="1">
      <c r="A2" s="4" t="s">
        <v>132</v>
      </c>
      <c r="B2" s="7" t="s">
        <v>134</v>
      </c>
      <c r="C2" s="7" t="s">
        <v>135</v>
      </c>
      <c r="D2" s="4" t="s">
        <v>130</v>
      </c>
      <c r="E2" s="7" t="s">
        <v>0</v>
      </c>
      <c r="F2" s="7" t="s">
        <v>160</v>
      </c>
    </row>
    <row r="3" spans="1:6" ht="15" customHeight="1">
      <c r="A3" s="4" t="s">
        <v>14</v>
      </c>
      <c r="B3" s="5">
        <v>113</v>
      </c>
      <c r="C3" s="5">
        <v>1</v>
      </c>
      <c r="D3" s="5">
        <v>2</v>
      </c>
      <c r="E3" s="5">
        <v>116</v>
      </c>
      <c r="F3" s="6">
        <f>IFERROR(Tabell31238[[#This Row],[Bifall]]/Tabell31238[[#This Row],[Totalt]],0)</f>
        <v>0.97413793103448276</v>
      </c>
    </row>
    <row r="4" spans="1:6" ht="15" customHeight="1">
      <c r="A4" s="4" t="s">
        <v>30</v>
      </c>
      <c r="B4" s="5">
        <v>2</v>
      </c>
      <c r="C4" s="5">
        <v>0</v>
      </c>
      <c r="D4" s="5">
        <v>0</v>
      </c>
      <c r="E4" s="5">
        <v>2</v>
      </c>
      <c r="F4" s="6">
        <f>IFERROR(Tabell31238[[#This Row],[Bifall]]/Tabell31238[[#This Row],[Totalt]],0)</f>
        <v>1</v>
      </c>
    </row>
    <row r="5" spans="1:6" ht="15" customHeight="1">
      <c r="A5" s="4" t="s">
        <v>34</v>
      </c>
      <c r="B5" s="5">
        <v>1</v>
      </c>
      <c r="C5" s="5">
        <v>0</v>
      </c>
      <c r="D5" s="5">
        <v>0</v>
      </c>
      <c r="E5" s="5">
        <v>1</v>
      </c>
      <c r="F5" s="6">
        <f>IFERROR(Tabell31238[[#This Row],[Bifall]]/Tabell31238[[#This Row],[Totalt]],0)</f>
        <v>1</v>
      </c>
    </row>
    <row r="6" spans="1:6" ht="15" customHeight="1">
      <c r="A6" s="4" t="s">
        <v>40</v>
      </c>
      <c r="B6" s="5">
        <v>12</v>
      </c>
      <c r="C6" s="5">
        <v>0</v>
      </c>
      <c r="D6" s="5">
        <v>2</v>
      </c>
      <c r="E6" s="5">
        <v>14</v>
      </c>
      <c r="F6" s="6">
        <f>IFERROR(Tabell31238[[#This Row],[Bifall]]/Tabell31238[[#This Row],[Totalt]],0)</f>
        <v>0.8571428571428571</v>
      </c>
    </row>
    <row r="7" spans="1:6" ht="15" customHeight="1">
      <c r="A7" s="4" t="s">
        <v>41</v>
      </c>
      <c r="B7" s="5">
        <v>6</v>
      </c>
      <c r="C7" s="5">
        <v>0</v>
      </c>
      <c r="D7" s="5">
        <v>0</v>
      </c>
      <c r="E7" s="5">
        <v>6</v>
      </c>
      <c r="F7" s="6">
        <f>IFERROR(Tabell31238[[#This Row],[Bifall]]/Tabell31238[[#This Row],[Totalt]],0)</f>
        <v>1</v>
      </c>
    </row>
    <row r="8" spans="1:6" ht="15" customHeight="1">
      <c r="A8" s="4" t="s">
        <v>45</v>
      </c>
      <c r="B8" s="5">
        <v>1</v>
      </c>
      <c r="C8" s="5">
        <v>0</v>
      </c>
      <c r="D8" s="5">
        <v>0</v>
      </c>
      <c r="E8" s="5">
        <v>1</v>
      </c>
      <c r="F8" s="6">
        <f>IFERROR(Tabell31238[[#This Row],[Bifall]]/Tabell31238[[#This Row],[Totalt]],0)</f>
        <v>1</v>
      </c>
    </row>
    <row r="9" spans="1:6" ht="15" customHeight="1">
      <c r="A9" s="4" t="s">
        <v>53</v>
      </c>
      <c r="B9" s="5">
        <v>12</v>
      </c>
      <c r="C9" s="5">
        <v>4</v>
      </c>
      <c r="D9" s="5">
        <v>0</v>
      </c>
      <c r="E9" s="5">
        <v>16</v>
      </c>
      <c r="F9" s="6">
        <f>IFERROR(Tabell31238[[#This Row],[Bifall]]/Tabell31238[[#This Row],[Totalt]],0)</f>
        <v>0.75</v>
      </c>
    </row>
    <row r="10" spans="1:6" ht="15" customHeight="1">
      <c r="A10" s="4" t="s">
        <v>54</v>
      </c>
      <c r="B10" s="5">
        <v>1</v>
      </c>
      <c r="C10" s="5">
        <v>0</v>
      </c>
      <c r="D10" s="5">
        <v>0</v>
      </c>
      <c r="E10" s="5">
        <v>1</v>
      </c>
      <c r="F10" s="6">
        <f>IFERROR(Tabell31238[[#This Row],[Bifall]]/Tabell31238[[#This Row],[Totalt]],0)</f>
        <v>1</v>
      </c>
    </row>
    <row r="11" spans="1:6" ht="15" customHeight="1">
      <c r="A11" s="4" t="s">
        <v>58</v>
      </c>
      <c r="B11" s="5">
        <v>2</v>
      </c>
      <c r="C11" s="5">
        <v>0</v>
      </c>
      <c r="D11" s="5">
        <v>0</v>
      </c>
      <c r="E11" s="5">
        <v>2</v>
      </c>
      <c r="F11" s="6">
        <f>IFERROR(Tabell31238[[#This Row],[Bifall]]/Tabell31238[[#This Row],[Totalt]],0)</f>
        <v>1</v>
      </c>
    </row>
    <row r="12" spans="1:6" ht="15" customHeight="1">
      <c r="A12" s="4" t="s">
        <v>59</v>
      </c>
      <c r="B12" s="5">
        <v>1</v>
      </c>
      <c r="C12" s="5">
        <v>0</v>
      </c>
      <c r="D12" s="5">
        <v>0</v>
      </c>
      <c r="E12" s="5">
        <v>1</v>
      </c>
      <c r="F12" s="6">
        <f>IFERROR(Tabell31238[[#This Row],[Bifall]]/Tabell31238[[#This Row],[Totalt]],0)</f>
        <v>1</v>
      </c>
    </row>
    <row r="13" spans="1:6" ht="15" customHeight="1">
      <c r="A13" s="4" t="s">
        <v>73</v>
      </c>
      <c r="B13" s="5">
        <v>1</v>
      </c>
      <c r="C13" s="5">
        <v>0</v>
      </c>
      <c r="D13" s="5">
        <v>0</v>
      </c>
      <c r="E13" s="5">
        <v>1</v>
      </c>
      <c r="F13" s="6">
        <f>IFERROR(Tabell31238[[#This Row],[Bifall]]/Tabell31238[[#This Row],[Totalt]],0)</f>
        <v>1</v>
      </c>
    </row>
    <row r="14" spans="1:6" ht="15" customHeight="1">
      <c r="A14" s="4" t="s">
        <v>89</v>
      </c>
      <c r="B14" s="5">
        <v>1</v>
      </c>
      <c r="C14" s="5">
        <v>0</v>
      </c>
      <c r="D14" s="5">
        <v>0</v>
      </c>
      <c r="E14" s="5">
        <v>1</v>
      </c>
      <c r="F14" s="6">
        <f>IFERROR(Tabell31238[[#This Row],[Bifall]]/Tabell31238[[#This Row],[Totalt]],0)</f>
        <v>1</v>
      </c>
    </row>
    <row r="15" spans="1:6" ht="15" customHeight="1">
      <c r="A15" s="4" t="s">
        <v>91</v>
      </c>
      <c r="B15" s="5">
        <v>1</v>
      </c>
      <c r="C15" s="5">
        <v>0</v>
      </c>
      <c r="D15" s="5">
        <v>0</v>
      </c>
      <c r="E15" s="5">
        <v>1</v>
      </c>
      <c r="F15" s="6">
        <f>IFERROR(Tabell31238[[#This Row],[Bifall]]/Tabell31238[[#This Row],[Totalt]],0)</f>
        <v>1</v>
      </c>
    </row>
    <row r="16" spans="1:6" ht="15" customHeight="1">
      <c r="A16" s="4" t="s">
        <v>102</v>
      </c>
      <c r="B16" s="5">
        <v>48</v>
      </c>
      <c r="C16" s="5">
        <v>2</v>
      </c>
      <c r="D16" s="5">
        <v>1</v>
      </c>
      <c r="E16" s="5">
        <v>51</v>
      </c>
      <c r="F16" s="6">
        <f>IFERROR(Tabell31238[[#This Row],[Bifall]]/Tabell31238[[#This Row],[Totalt]],0)</f>
        <v>0.94117647058823528</v>
      </c>
    </row>
    <row r="17" spans="1:6" ht="15" customHeight="1">
      <c r="A17" s="4" t="s">
        <v>105</v>
      </c>
      <c r="B17" s="5">
        <v>15</v>
      </c>
      <c r="C17" s="5">
        <v>0</v>
      </c>
      <c r="D17" s="5">
        <v>1</v>
      </c>
      <c r="E17" s="5">
        <v>16</v>
      </c>
      <c r="F17" s="6">
        <f>IFERROR(Tabell31238[[#This Row],[Bifall]]/Tabell31238[[#This Row],[Totalt]],0)</f>
        <v>0.9375</v>
      </c>
    </row>
    <row r="18" spans="1:6" ht="15" customHeight="1">
      <c r="A18" s="4" t="s">
        <v>107</v>
      </c>
      <c r="B18" s="5">
        <v>1</v>
      </c>
      <c r="C18" s="5">
        <v>0</v>
      </c>
      <c r="D18" s="5">
        <v>0</v>
      </c>
      <c r="E18" s="5">
        <v>1</v>
      </c>
      <c r="F18" s="6">
        <f>IFERROR(Tabell31238[[#This Row],[Bifall]]/Tabell31238[[#This Row],[Totalt]],0)</f>
        <v>1</v>
      </c>
    </row>
    <row r="19" spans="1:6" ht="15" customHeight="1">
      <c r="A19" s="4" t="s">
        <v>110</v>
      </c>
      <c r="B19" s="5">
        <v>119</v>
      </c>
      <c r="C19" s="5">
        <v>3</v>
      </c>
      <c r="D19" s="5">
        <v>5</v>
      </c>
      <c r="E19" s="5">
        <v>127</v>
      </c>
      <c r="F19" s="6">
        <f>IFERROR(Tabell31238[[#This Row],[Bifall]]/Tabell31238[[#This Row],[Totalt]],0)</f>
        <v>0.93700787401574803</v>
      </c>
    </row>
    <row r="20" spans="1:6" ht="15" customHeight="1">
      <c r="A20" s="4" t="s">
        <v>114</v>
      </c>
      <c r="B20" s="5">
        <v>3</v>
      </c>
      <c r="C20" s="5">
        <v>0</v>
      </c>
      <c r="D20" s="5">
        <v>0</v>
      </c>
      <c r="E20" s="5">
        <v>3</v>
      </c>
      <c r="F20" s="6">
        <f>IFERROR(Tabell31238[[#This Row],[Bifall]]/Tabell31238[[#This Row],[Totalt]],0)</f>
        <v>1</v>
      </c>
    </row>
    <row r="21" spans="1:6" ht="15" customHeight="1">
      <c r="A21" s="4" t="s">
        <v>120</v>
      </c>
      <c r="B21" s="5">
        <v>1</v>
      </c>
      <c r="C21" s="5">
        <v>0</v>
      </c>
      <c r="D21" s="5">
        <v>0</v>
      </c>
      <c r="E21" s="5">
        <v>1</v>
      </c>
      <c r="F21" s="6">
        <f>IFERROR(Tabell31238[[#This Row],[Bifall]]/Tabell31238[[#This Row],[Totalt]],0)</f>
        <v>1</v>
      </c>
    </row>
    <row r="22" spans="1:6" ht="15" customHeight="1">
      <c r="A22" s="4" t="s">
        <v>125</v>
      </c>
      <c r="B22" s="5">
        <v>1</v>
      </c>
      <c r="C22" s="5">
        <v>0</v>
      </c>
      <c r="D22" s="5">
        <v>0</v>
      </c>
      <c r="E22" s="5">
        <v>1</v>
      </c>
      <c r="F22" s="6">
        <f>IFERROR(Tabell31238[[#This Row],[Bifall]]/Tabell31238[[#This Row],[Totalt]],0)</f>
        <v>1</v>
      </c>
    </row>
    <row r="23" spans="1:6" ht="15" customHeight="1">
      <c r="A23" s="4" t="s">
        <v>127</v>
      </c>
      <c r="B23" s="5">
        <v>1</v>
      </c>
      <c r="C23" s="5">
        <v>0</v>
      </c>
      <c r="D23" s="5">
        <v>0</v>
      </c>
      <c r="E23" s="5">
        <v>1</v>
      </c>
      <c r="F23" s="6">
        <f>IFERROR(Tabell31238[[#This Row],[Bifall]]/Tabell31238[[#This Row],[Totalt]],0)</f>
        <v>1</v>
      </c>
    </row>
    <row r="24" spans="1:6" ht="15" customHeight="1">
      <c r="A24" s="4" t="s">
        <v>0</v>
      </c>
      <c r="B24" s="5">
        <v>343</v>
      </c>
      <c r="C24" s="5">
        <v>10</v>
      </c>
      <c r="D24" s="5">
        <v>11</v>
      </c>
      <c r="E24" s="5">
        <v>364</v>
      </c>
      <c r="F24" s="6">
        <f>IFERROR(Tabell31238[[#This Row],[Bifall]]/Tabell31238[[#This Row],[Totalt]],0)</f>
        <v>0.94230769230769229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 ansökan</vt:lpstr>
      <vt:lpstr>Totalt, förlängningar</vt:lpstr>
      <vt:lpstr>Medborgarskap, första ansökan</vt:lpstr>
      <vt:lpstr>Medborgarskap, förlängningar</vt:lpstr>
      <vt:lpstr>Totalt, första ansökan EKB</vt:lpstr>
      <vt:lpstr>Totalt, förlängningar EKB</vt:lpstr>
      <vt:lpstr>Medborgarskap, första ansök EKB</vt:lpstr>
      <vt:lpstr>Medborgarskap, förlängninga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Daniel Leo</cp:lastModifiedBy>
  <cp:revision>1</cp:revision>
  <dcterms:created xsi:type="dcterms:W3CDTF">2021-12-15T20:08:42Z</dcterms:created>
  <dcterms:modified xsi:type="dcterms:W3CDTF">2022-01-18T11:41:06Z</dcterms:modified>
</cp:coreProperties>
</file>